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HP朝刊申込表 " sheetId="1" r:id="rId1"/>
    <sheet name="HP夕刊 申込表" sheetId="2" r:id="rId2"/>
  </sheets>
  <definedNames>
    <definedName name="_xlnm.Print_Titles" localSheetId="0">'HP朝刊申込表 '!$1:$7</definedName>
    <definedName name="_xlnm.Print_Titles" localSheetId="1">'HP夕刊 申込表'!$3:$4</definedName>
    <definedName name="_xlnm.Print_Titles">"区域配布用!$1:$1"</definedName>
  </definedNames>
  <calcPr fullCalcOnLoad="1"/>
</workbook>
</file>

<file path=xl/comments1.xml><?xml version="1.0" encoding="utf-8"?>
<comments xmlns="http://schemas.openxmlformats.org/spreadsheetml/2006/main">
  <authors>
    <author>jyouhou</author>
    <author>NEC-PCuser</author>
    <author>FJ-USER</author>
    <author>Administrator</author>
    <author>user</author>
    <author>総務</author>
  </authors>
  <commentList>
    <comment ref="E11" authorId="0">
      <text>
        <r>
          <rPr>
            <sz val="9"/>
            <rFont val="ＭＳ Ｐゴシック"/>
            <family val="3"/>
          </rPr>
          <t>日経 １３０枚</t>
        </r>
      </text>
    </comment>
    <comment ref="E12" authorId="0">
      <text>
        <r>
          <rPr>
            <sz val="9"/>
            <rFont val="ＭＳ Ｐゴシック"/>
            <family val="3"/>
          </rPr>
          <t>日経 ３０枚</t>
        </r>
      </text>
    </comment>
    <comment ref="B13" authorId="0">
      <text>
        <r>
          <rPr>
            <sz val="9"/>
            <rFont val="ＭＳ Ｐゴシック"/>
            <family val="3"/>
          </rPr>
          <t>毎日　７０枚
日経　５０枚</t>
        </r>
      </text>
    </comment>
    <comment ref="B22" authorId="1">
      <text>
        <r>
          <rPr>
            <sz val="9"/>
            <rFont val="ＭＳ Ｐゴシック"/>
            <family val="3"/>
          </rPr>
          <t>毎日　９０枚
日経　８０枚</t>
        </r>
      </text>
    </comment>
    <comment ref="E24" authorId="0">
      <text>
        <r>
          <rPr>
            <sz val="9"/>
            <rFont val="ＭＳ Ｐゴシック"/>
            <family val="3"/>
          </rPr>
          <t>西日本 ４０枚</t>
        </r>
      </text>
    </comment>
    <comment ref="B27" authorId="1">
      <text>
        <r>
          <rPr>
            <sz val="9"/>
            <rFont val="ＭＳ Ｐゴシック"/>
            <family val="3"/>
          </rPr>
          <t>日経　１３０枚</t>
        </r>
      </text>
    </comment>
    <comment ref="B30" authorId="0">
      <text>
        <r>
          <rPr>
            <sz val="9"/>
            <rFont val="ＭＳ Ｐゴシック"/>
            <family val="3"/>
          </rPr>
          <t xml:space="preserve">毎日　　 ２０枚
西日本　２０枚
日経　　 ９０枚
</t>
        </r>
      </text>
    </comment>
    <comment ref="B29" authorId="0">
      <text>
        <r>
          <rPr>
            <sz val="9"/>
            <rFont val="ＭＳ Ｐゴシック"/>
            <family val="3"/>
          </rPr>
          <t>毎日    １０枚
日経    ３０枚</t>
        </r>
      </text>
    </comment>
    <comment ref="B32" authorId="0">
      <text>
        <r>
          <rPr>
            <sz val="9"/>
            <rFont val="ＭＳ Ｐゴシック"/>
            <family val="3"/>
          </rPr>
          <t>毎日   ５０枚</t>
        </r>
      </text>
    </comment>
    <comment ref="E30" authorId="0">
      <text>
        <r>
          <rPr>
            <sz val="9"/>
            <rFont val="ＭＳ Ｐゴシック"/>
            <family val="3"/>
          </rPr>
          <t>毎日　　５０枚
西日本 ３０枚</t>
        </r>
      </text>
    </comment>
    <comment ref="B18" authorId="1">
      <text>
        <r>
          <rPr>
            <sz val="9"/>
            <rFont val="ＭＳ Ｐゴシック"/>
            <family val="3"/>
          </rPr>
          <t>毎日　６０枚</t>
        </r>
      </text>
    </comment>
    <comment ref="B19" authorId="1">
      <text>
        <r>
          <rPr>
            <sz val="9"/>
            <rFont val="ＭＳ Ｐゴシック"/>
            <family val="3"/>
          </rPr>
          <t>毎日　１００枚</t>
        </r>
      </text>
    </comment>
    <comment ref="B15" authorId="0">
      <text>
        <r>
          <rPr>
            <sz val="9"/>
            <rFont val="ＭＳ Ｐゴシック"/>
            <family val="3"/>
          </rPr>
          <t>毎日　５０枚
日経 １１０枚</t>
        </r>
      </text>
    </comment>
    <comment ref="B40" authorId="1">
      <text>
        <r>
          <rPr>
            <sz val="9"/>
            <rFont val="ＭＳ Ｐゴシック"/>
            <family val="3"/>
          </rPr>
          <t>毎日　６０枚</t>
        </r>
      </text>
    </comment>
    <comment ref="B44" authorId="0">
      <text>
        <r>
          <rPr>
            <sz val="9"/>
            <rFont val="ＭＳ Ｐゴシック"/>
            <family val="3"/>
          </rPr>
          <t>毎日　４０枚
日経 １３０枚</t>
        </r>
      </text>
    </comment>
    <comment ref="B43" authorId="0">
      <text>
        <r>
          <rPr>
            <sz val="9"/>
            <rFont val="ＭＳ Ｐゴシック"/>
            <family val="3"/>
          </rPr>
          <t>毎日　６０枚
日経　９０枚</t>
        </r>
      </text>
    </comment>
    <comment ref="B46" authorId="1">
      <text>
        <r>
          <rPr>
            <sz val="9"/>
            <rFont val="ＭＳ Ｐゴシック"/>
            <family val="3"/>
          </rPr>
          <t>毎日　３０枚</t>
        </r>
      </text>
    </comment>
    <comment ref="B45" authorId="0">
      <text>
        <r>
          <rPr>
            <sz val="9"/>
            <rFont val="ＭＳ Ｐゴシック"/>
            <family val="3"/>
          </rPr>
          <t>毎日 ８０枚
日経 ８０枚</t>
        </r>
      </text>
    </comment>
    <comment ref="B54" authorId="0">
      <text>
        <r>
          <rPr>
            <sz val="9"/>
            <rFont val="ＭＳ Ｐゴシック"/>
            <family val="3"/>
          </rPr>
          <t>毎日 １１０枚</t>
        </r>
      </text>
    </comment>
    <comment ref="B51" authorId="0">
      <text>
        <r>
          <rPr>
            <sz val="9"/>
            <rFont val="ＭＳ Ｐゴシック"/>
            <family val="3"/>
          </rPr>
          <t>毎日　　４０枚
日経　１００枚</t>
        </r>
      </text>
    </comment>
    <comment ref="B78" authorId="0">
      <text>
        <r>
          <rPr>
            <sz val="9"/>
            <rFont val="ＭＳ Ｐゴシック"/>
            <family val="3"/>
          </rPr>
          <t>朝日  　５０枚
毎日  　１０枚
西日本 １０枚
日経　　３０枚</t>
        </r>
      </text>
    </comment>
    <comment ref="B76" authorId="0">
      <text>
        <r>
          <rPr>
            <sz val="9"/>
            <rFont val="ＭＳ Ｐゴシック"/>
            <family val="3"/>
          </rPr>
          <t>朝日 ７０枚
毎日 ２０枚
西日本 ２０枚
日経 ４０枚</t>
        </r>
      </text>
    </comment>
    <comment ref="K67" authorId="0">
      <text>
        <r>
          <rPr>
            <sz val="9"/>
            <rFont val="ＭＳ Ｐゴシック"/>
            <family val="3"/>
          </rPr>
          <t>日経 ２００枚</t>
        </r>
      </text>
    </comment>
    <comment ref="B70" authorId="0">
      <text>
        <r>
          <rPr>
            <sz val="9"/>
            <rFont val="ＭＳ Ｐゴシック"/>
            <family val="3"/>
          </rPr>
          <t>朝日 ５０枚
毎日 １０枚
西日本 １０枚
読売 １０枚
日経 ４０枚</t>
        </r>
      </text>
    </comment>
    <comment ref="K68" authorId="0">
      <text>
        <r>
          <rPr>
            <sz val="9"/>
            <rFont val="ＭＳ Ｐゴシック"/>
            <family val="3"/>
          </rPr>
          <t>日経 ９０枚</t>
        </r>
      </text>
    </comment>
    <comment ref="B72" authorId="0">
      <text>
        <r>
          <rPr>
            <sz val="9"/>
            <rFont val="ＭＳ Ｐゴシック"/>
            <family val="3"/>
          </rPr>
          <t>朝日　８０枚
毎日　３０枚
西日本 １１０枚
日経　４０枚</t>
        </r>
      </text>
    </comment>
    <comment ref="B71" authorId="0">
      <text>
        <r>
          <rPr>
            <sz val="9"/>
            <rFont val="ＭＳ Ｐゴシック"/>
            <family val="3"/>
          </rPr>
          <t>日経 １５０枚</t>
        </r>
      </text>
    </comment>
    <comment ref="B77" authorId="0">
      <text>
        <r>
          <rPr>
            <sz val="9"/>
            <rFont val="ＭＳ Ｐゴシック"/>
            <family val="3"/>
          </rPr>
          <t>朝日 　 ４０枚
毎日　  ２０枚
西日本 １０枚
日経　  ３０枚</t>
        </r>
      </text>
    </comment>
    <comment ref="K69" authorId="0">
      <text>
        <r>
          <rPr>
            <sz val="9"/>
            <rFont val="ＭＳ Ｐゴシック"/>
            <family val="3"/>
          </rPr>
          <t>朝日 １２０枚
毎日  ３０枚
日経  ４０枚</t>
        </r>
      </text>
    </comment>
    <comment ref="B69" authorId="0">
      <text>
        <r>
          <rPr>
            <sz val="9"/>
            <rFont val="ＭＳ Ｐゴシック"/>
            <family val="3"/>
          </rPr>
          <t>朝日  　４０枚
毎日 　 ２０枚
西日本 １０枚
日経　  ３０枚</t>
        </r>
      </text>
    </comment>
    <comment ref="B60" authorId="0">
      <text>
        <r>
          <rPr>
            <sz val="9"/>
            <rFont val="ＭＳ Ｐゴシック"/>
            <family val="3"/>
          </rPr>
          <t>日経 　８０枚</t>
        </r>
      </text>
    </comment>
    <comment ref="B59" authorId="0">
      <text>
        <r>
          <rPr>
            <sz val="9"/>
            <rFont val="ＭＳ Ｐゴシック"/>
            <family val="3"/>
          </rPr>
          <t>朝日　２０枚
毎日　１０枚
日経  ５０枚</t>
        </r>
      </text>
    </comment>
    <comment ref="B58" authorId="0">
      <text>
        <r>
          <rPr>
            <sz val="9"/>
            <rFont val="ＭＳ Ｐゴシック"/>
            <family val="3"/>
          </rPr>
          <t>朝日    ６０枚
毎日    ２０枚
西日本 １０枚
日経    ６０枚</t>
        </r>
      </text>
    </comment>
    <comment ref="B85" authorId="0">
      <text>
        <r>
          <rPr>
            <sz val="9"/>
            <rFont val="ＭＳ Ｐゴシック"/>
            <family val="3"/>
          </rPr>
          <t>朝日 　 ８０枚
毎日    ３０枚
西日本 ３０枚
日経    ５０枚</t>
        </r>
      </text>
    </comment>
    <comment ref="B84" authorId="0">
      <text>
        <r>
          <rPr>
            <sz val="9"/>
            <rFont val="ＭＳ Ｐゴシック"/>
            <family val="3"/>
          </rPr>
          <t>毎日 ７０枚
日経 ８０枚</t>
        </r>
      </text>
    </comment>
    <comment ref="B82" authorId="0">
      <text>
        <r>
          <rPr>
            <sz val="9"/>
            <rFont val="ＭＳ Ｐゴシック"/>
            <family val="3"/>
          </rPr>
          <t>毎日 ２０枚
日経 ２０枚</t>
        </r>
      </text>
    </comment>
    <comment ref="B86" authorId="0">
      <text>
        <r>
          <rPr>
            <sz val="9"/>
            <rFont val="ＭＳ Ｐゴシック"/>
            <family val="3"/>
          </rPr>
          <t>日経 １６０枚</t>
        </r>
      </text>
    </comment>
    <comment ref="B88" authorId="0">
      <text>
        <r>
          <rPr>
            <sz val="9"/>
            <rFont val="ＭＳ Ｐゴシック"/>
            <family val="3"/>
          </rPr>
          <t>毎日 　９０枚
日経 １１０枚</t>
        </r>
      </text>
    </comment>
    <comment ref="E84" authorId="0">
      <text>
        <r>
          <rPr>
            <sz val="9"/>
            <rFont val="ＭＳ Ｐゴシック"/>
            <family val="3"/>
          </rPr>
          <t>毎日    １００枚
西日本 ４０枚
日経  　４４０枚</t>
        </r>
      </text>
    </comment>
    <comment ref="B87" authorId="0">
      <text>
        <r>
          <rPr>
            <sz val="9"/>
            <rFont val="ＭＳ Ｐゴシック"/>
            <family val="3"/>
          </rPr>
          <t>日経 ４０枚</t>
        </r>
      </text>
    </comment>
    <comment ref="B99" authorId="0">
      <text>
        <r>
          <rPr>
            <sz val="9"/>
            <rFont val="ＭＳ Ｐゴシック"/>
            <family val="3"/>
          </rPr>
          <t>朝日　　３０枚
毎日　　１０枚
西日本 １０枚
日経　  ３０枚</t>
        </r>
      </text>
    </comment>
    <comment ref="B98" authorId="0">
      <text>
        <r>
          <rPr>
            <sz val="9"/>
            <rFont val="ＭＳ Ｐゴシック"/>
            <family val="3"/>
          </rPr>
          <t>朝日　　４０枚
毎日　　３０枚
西日本 ２０枚
日経　  ５０枚</t>
        </r>
      </text>
    </comment>
    <comment ref="B97" authorId="0">
      <text>
        <r>
          <rPr>
            <sz val="9"/>
            <rFont val="ＭＳ Ｐゴシック"/>
            <family val="3"/>
          </rPr>
          <t>朝日　　３０枚
毎日　　１０枚
西日本 １０枚
日経     ２０枚</t>
        </r>
      </text>
    </comment>
    <comment ref="B94" authorId="0">
      <text>
        <r>
          <rPr>
            <sz val="9"/>
            <rFont val="ＭＳ Ｐゴシック"/>
            <family val="3"/>
          </rPr>
          <t>朝日　　８０枚
毎日　　３０枚
西日本 ４０枚
日経    ８０枚</t>
        </r>
      </text>
    </comment>
    <comment ref="B95" authorId="0">
      <text>
        <r>
          <rPr>
            <sz val="9"/>
            <rFont val="ＭＳ Ｐゴシック"/>
            <family val="3"/>
          </rPr>
          <t>朝日　　１０枚
毎日　　１０枚
西日本 １０枚
日経　　１０枚</t>
        </r>
      </text>
    </comment>
    <comment ref="B96" authorId="0">
      <text>
        <r>
          <rPr>
            <sz val="9"/>
            <rFont val="ＭＳ Ｐゴシック"/>
            <family val="3"/>
          </rPr>
          <t>朝日　 １３０枚
毎日　  ４０枚
西日本 ２０枚
日経　  ７０枚</t>
        </r>
      </text>
    </comment>
    <comment ref="B100" authorId="0">
      <text>
        <r>
          <rPr>
            <sz val="9"/>
            <rFont val="ＭＳ Ｐゴシック"/>
            <family val="3"/>
          </rPr>
          <t>朝日　　３０枚
毎日　　１０枚
西日本 １０枚
日経　　３０枚</t>
        </r>
      </text>
    </comment>
    <comment ref="B101" authorId="0">
      <text>
        <r>
          <rPr>
            <sz val="9"/>
            <rFont val="ＭＳ Ｐゴシック"/>
            <family val="3"/>
          </rPr>
          <t>朝日　２０枚
毎日　１０枚
日経   ２０枚</t>
        </r>
      </text>
    </comment>
    <comment ref="B102" authorId="0">
      <text>
        <r>
          <rPr>
            <sz val="9"/>
            <rFont val="ＭＳ Ｐゴシック"/>
            <family val="3"/>
          </rPr>
          <t>朝日　　４０枚
毎日　　２０枚
西日本 １０枚
日経　  ３０枚</t>
        </r>
      </text>
    </comment>
    <comment ref="B110" authorId="0">
      <text>
        <r>
          <rPr>
            <sz val="9"/>
            <rFont val="ＭＳ Ｐゴシック"/>
            <family val="3"/>
          </rPr>
          <t>朝日　１０枚
毎日　１０枚
日経　１０枚</t>
        </r>
      </text>
    </comment>
    <comment ref="B107" authorId="0">
      <text>
        <r>
          <rPr>
            <sz val="9"/>
            <rFont val="ＭＳ Ｐゴシック"/>
            <family val="3"/>
          </rPr>
          <t>朝日　　６０枚
毎日　　２０枚
西日本 １０枚
日経　　１００枚</t>
        </r>
      </text>
    </comment>
    <comment ref="B108" authorId="1">
      <text>
        <r>
          <rPr>
            <sz val="9"/>
            <rFont val="ＭＳ Ｐゴシック"/>
            <family val="3"/>
          </rPr>
          <t>朝日　９０枚
毎日　３０枚
西日本 １０枚
日経　６０枚</t>
        </r>
      </text>
    </comment>
    <comment ref="E107" authorId="0">
      <text>
        <r>
          <rPr>
            <sz val="9"/>
            <rFont val="ＭＳ Ｐゴシック"/>
            <family val="3"/>
          </rPr>
          <t>毎日　　４０枚
西日本 ２０枚
日経　　３０枚</t>
        </r>
      </text>
    </comment>
    <comment ref="B112" authorId="0">
      <text>
        <r>
          <rPr>
            <sz val="9"/>
            <rFont val="ＭＳ Ｐゴシック"/>
            <family val="3"/>
          </rPr>
          <t>朝日　　６０枚
毎日　　２０枚
西日本 ２０枚
日経　  ４０枚</t>
        </r>
      </text>
    </comment>
    <comment ref="B111" authorId="0">
      <text>
        <r>
          <rPr>
            <sz val="9"/>
            <rFont val="ＭＳ Ｐゴシック"/>
            <family val="3"/>
          </rPr>
          <t>朝日　１０枚
毎日　１０枚
日経  １０枚</t>
        </r>
      </text>
    </comment>
    <comment ref="B125" authorId="0">
      <text>
        <r>
          <rPr>
            <sz val="9"/>
            <rFont val="ＭＳ Ｐゴシック"/>
            <family val="3"/>
          </rPr>
          <t>朝日　　７０枚
毎日　　２０枚
西日本 ２０枚
日経　　５０枚</t>
        </r>
      </text>
    </comment>
    <comment ref="E58" authorId="0">
      <text>
        <r>
          <rPr>
            <sz val="9"/>
            <rFont val="ＭＳ Ｐゴシック"/>
            <family val="3"/>
          </rPr>
          <t>毎日　　１００枚
西日本   ３０枚</t>
        </r>
      </text>
    </comment>
    <comment ref="E117" authorId="0">
      <text>
        <r>
          <rPr>
            <sz val="9"/>
            <rFont val="ＭＳ Ｐゴシック"/>
            <family val="3"/>
          </rPr>
          <t>毎日　６０枚
日経　６０枚</t>
        </r>
      </text>
    </comment>
    <comment ref="B124" authorId="0">
      <text>
        <r>
          <rPr>
            <sz val="9"/>
            <rFont val="ＭＳ Ｐゴシック"/>
            <family val="3"/>
          </rPr>
          <t>朝日　　８０枚
毎日　　３０枚
西日本  １０枚
日経　　７０枚</t>
        </r>
      </text>
    </comment>
    <comment ref="B126" authorId="0">
      <text>
        <r>
          <rPr>
            <sz val="9"/>
            <rFont val="ＭＳ Ｐゴシック"/>
            <family val="3"/>
          </rPr>
          <t>朝日　　３０枚
毎日　　１０枚
西日本 １０枚
読売　　１０枚
日経　　４０枚</t>
        </r>
      </text>
    </comment>
    <comment ref="B127" authorId="0">
      <text>
        <r>
          <rPr>
            <sz val="9"/>
            <rFont val="ＭＳ Ｐゴシック"/>
            <family val="3"/>
          </rPr>
          <t>西日本　１０枚</t>
        </r>
      </text>
    </comment>
    <comment ref="B113" authorId="0">
      <text>
        <r>
          <rPr>
            <sz val="9"/>
            <rFont val="ＭＳ Ｐゴシック"/>
            <family val="3"/>
          </rPr>
          <t>朝日　２０枚
毎日　１０枚
読売　６０枚
日経　１０枚</t>
        </r>
      </text>
    </comment>
    <comment ref="B128" authorId="0">
      <text>
        <r>
          <rPr>
            <sz val="9"/>
            <rFont val="ＭＳ Ｐゴシック"/>
            <family val="3"/>
          </rPr>
          <t>西日本　１０枚</t>
        </r>
      </text>
    </comment>
    <comment ref="B118" authorId="0">
      <text>
        <r>
          <rPr>
            <sz val="9"/>
            <rFont val="ＭＳ Ｐゴシック"/>
            <family val="3"/>
          </rPr>
          <t>毎日　　４０枚
西日本 ２０枚
日経　１２０枚</t>
        </r>
      </text>
    </comment>
    <comment ref="B123" authorId="0">
      <text>
        <r>
          <rPr>
            <sz val="9"/>
            <rFont val="ＭＳ Ｐゴシック"/>
            <family val="3"/>
          </rPr>
          <t>朝日　　５０枚
毎日　　１０枚
西日本 １０枚
日経　　３０枚</t>
        </r>
      </text>
    </comment>
    <comment ref="B122" authorId="0">
      <text>
        <r>
          <rPr>
            <sz val="9"/>
            <rFont val="ＭＳ Ｐゴシック"/>
            <family val="3"/>
          </rPr>
          <t>朝日　　２０枚
毎日　　１０枚
西日本 １０枚
読売　　１０枚
日経　　１０枚</t>
        </r>
      </text>
    </comment>
    <comment ref="B119" authorId="0">
      <text>
        <r>
          <rPr>
            <sz val="9"/>
            <rFont val="ＭＳ Ｐゴシック"/>
            <family val="3"/>
          </rPr>
          <t>朝日　　２０枚
毎日　　２０枚
西日本 １０枚
日経　　４０枚</t>
        </r>
      </text>
    </comment>
    <comment ref="B120" authorId="0">
      <text>
        <r>
          <rPr>
            <sz val="9"/>
            <rFont val="ＭＳ Ｐゴシック"/>
            <family val="3"/>
          </rPr>
          <t>朝日　　１０枚
毎日　　１０枚
西日本 １０枚
日経　　２０枚</t>
        </r>
      </text>
    </comment>
    <comment ref="B121" authorId="0">
      <text>
        <r>
          <rPr>
            <sz val="9"/>
            <rFont val="ＭＳ Ｐゴシック"/>
            <family val="3"/>
          </rPr>
          <t>朝日　　２０枚
毎日　　１０枚
西日本 １０枚
読売　　９０枚
日経　　３０枚</t>
        </r>
      </text>
    </comment>
    <comment ref="B117" authorId="0">
      <text>
        <r>
          <rPr>
            <sz val="9"/>
            <rFont val="ＭＳ Ｐゴシック"/>
            <family val="3"/>
          </rPr>
          <t>毎日　１０枚
日経　３０枚</t>
        </r>
      </text>
    </comment>
    <comment ref="B132" authorId="0">
      <text>
        <r>
          <rPr>
            <sz val="9"/>
            <rFont val="ＭＳ Ｐゴシック"/>
            <family val="3"/>
          </rPr>
          <t>朝日　９０枚
毎日　２０枚
日経　４０枚　</t>
        </r>
      </text>
    </comment>
    <comment ref="K132" authorId="0">
      <text>
        <r>
          <rPr>
            <sz val="9"/>
            <rFont val="ＭＳ Ｐゴシック"/>
            <family val="3"/>
          </rPr>
          <t>日経　１００枚</t>
        </r>
      </text>
    </comment>
    <comment ref="B134" authorId="0">
      <text>
        <r>
          <rPr>
            <sz val="9"/>
            <rFont val="ＭＳ Ｐゴシック"/>
            <family val="3"/>
          </rPr>
          <t>朝日　  ５０枚
毎日　  ２０枚
西日本 ２０枚
日経　　５０枚</t>
        </r>
      </text>
    </comment>
    <comment ref="B137" authorId="1">
      <text>
        <r>
          <rPr>
            <sz val="9"/>
            <rFont val="ＭＳ Ｐゴシック"/>
            <family val="3"/>
          </rPr>
          <t>毎日　１６０枚
日経　３３０枚</t>
        </r>
      </text>
    </comment>
    <comment ref="B136" authorId="1">
      <text>
        <r>
          <rPr>
            <sz val="9"/>
            <rFont val="ＭＳ Ｐゴシック"/>
            <family val="3"/>
          </rPr>
          <t>毎日　８０枚
日経　１１０枚</t>
        </r>
      </text>
    </comment>
    <comment ref="K136" authorId="0">
      <text>
        <r>
          <rPr>
            <sz val="9"/>
            <rFont val="ＭＳ Ｐゴシック"/>
            <family val="3"/>
          </rPr>
          <t>朝日　６０枚
毎日　３０枚
読売　２０枚
日経　１０枚</t>
        </r>
      </text>
    </comment>
    <comment ref="B135" authorId="1">
      <text>
        <r>
          <rPr>
            <sz val="9"/>
            <rFont val="ＭＳ Ｐゴシック"/>
            <family val="3"/>
          </rPr>
          <t>毎日　３０枚</t>
        </r>
      </text>
    </comment>
    <comment ref="B140" authorId="0">
      <text>
        <r>
          <rPr>
            <sz val="9"/>
            <rFont val="ＭＳ Ｐゴシック"/>
            <family val="3"/>
          </rPr>
          <t>朝日　　４０枚
毎日　　２０枚
西日本 １０枚
日経　　２０枚</t>
        </r>
      </text>
    </comment>
    <comment ref="B133" authorId="0">
      <text>
        <r>
          <rPr>
            <sz val="9"/>
            <rFont val="ＭＳ Ｐゴシック"/>
            <family val="3"/>
          </rPr>
          <t>朝日　９０枚
毎日　２０枚
日経　７０枚</t>
        </r>
      </text>
    </comment>
    <comment ref="B144" authorId="0">
      <text>
        <r>
          <rPr>
            <sz val="9"/>
            <rFont val="ＭＳ Ｐゴシック"/>
            <family val="3"/>
          </rPr>
          <t>朝日　  ７０枚
毎日　  ２０枚
日経　　４０枚</t>
        </r>
      </text>
    </comment>
    <comment ref="E144" authorId="0">
      <text>
        <r>
          <rPr>
            <sz val="9"/>
            <rFont val="ＭＳ Ｐゴシック"/>
            <family val="3"/>
          </rPr>
          <t>毎日　  １３０枚
西日本 　３０枚</t>
        </r>
      </text>
    </comment>
    <comment ref="K144" authorId="0">
      <text>
        <r>
          <rPr>
            <sz val="9"/>
            <rFont val="ＭＳ Ｐゴシック"/>
            <family val="3"/>
          </rPr>
          <t>朝日　５４０枚
日経　９０枚</t>
        </r>
      </text>
    </comment>
    <comment ref="B145" authorId="0">
      <text>
        <r>
          <rPr>
            <sz val="9"/>
            <rFont val="ＭＳ Ｐゴシック"/>
            <family val="3"/>
          </rPr>
          <t>日経　３０枚</t>
        </r>
      </text>
    </comment>
    <comment ref="K145" authorId="0">
      <text>
        <r>
          <rPr>
            <sz val="9"/>
            <rFont val="ＭＳ Ｐゴシック"/>
            <family val="3"/>
          </rPr>
          <t>朝日　１０枚
日経　６０枚</t>
        </r>
      </text>
    </comment>
    <comment ref="B147" authorId="0">
      <text>
        <r>
          <rPr>
            <sz val="9"/>
            <rFont val="ＭＳ Ｐゴシック"/>
            <family val="3"/>
          </rPr>
          <t>朝日　　５０枚
毎日　　２０枚
西日本 １０枚
日経　　２０枚</t>
        </r>
      </text>
    </comment>
    <comment ref="B148" authorId="0">
      <text>
        <r>
          <rPr>
            <sz val="9"/>
            <rFont val="ＭＳ Ｐゴシック"/>
            <family val="3"/>
          </rPr>
          <t>朝日  　３０枚
毎日    ２０枚
西日本 １０枚
日経     ２０枚</t>
        </r>
      </text>
    </comment>
    <comment ref="B146" authorId="0">
      <text>
        <r>
          <rPr>
            <sz val="9"/>
            <rFont val="ＭＳ Ｐゴシック"/>
            <family val="3"/>
          </rPr>
          <t>朝日　　２０枚
毎日　　１０枚
西日本 １０枚
日経　  １０枚</t>
        </r>
      </text>
    </comment>
    <comment ref="B149" authorId="0">
      <text>
        <r>
          <rPr>
            <sz val="9"/>
            <rFont val="ＭＳ Ｐゴシック"/>
            <family val="3"/>
          </rPr>
          <t>毎日　８０枚</t>
        </r>
      </text>
    </comment>
    <comment ref="B150" authorId="0">
      <text>
        <r>
          <rPr>
            <sz val="9"/>
            <rFont val="ＭＳ Ｐゴシック"/>
            <family val="3"/>
          </rPr>
          <t>毎日　１００枚</t>
        </r>
      </text>
    </comment>
    <comment ref="B154" authorId="0">
      <text>
        <r>
          <rPr>
            <sz val="9"/>
            <rFont val="ＭＳ Ｐゴシック"/>
            <family val="3"/>
          </rPr>
          <t>朝日　　２０枚
毎日　　２０枚
西日本 １０枚
読売　　５０枚
日経　　１０枚</t>
        </r>
      </text>
    </comment>
    <comment ref="B155" authorId="0">
      <text>
        <r>
          <rPr>
            <sz val="9"/>
            <rFont val="ＭＳ Ｐゴシック"/>
            <family val="3"/>
          </rPr>
          <t>毎日　　　９０枚
西日本 　５０枚
日経　  １２０枚</t>
        </r>
      </text>
    </comment>
    <comment ref="B156" authorId="0">
      <text>
        <r>
          <rPr>
            <sz val="9"/>
            <rFont val="ＭＳ Ｐゴシック"/>
            <family val="3"/>
          </rPr>
          <t>毎日    ６０枚
西日本 ６０枚
日経　　８０枚</t>
        </r>
      </text>
    </comment>
    <comment ref="B157" authorId="0">
      <text>
        <r>
          <rPr>
            <sz val="9"/>
            <rFont val="ＭＳ Ｐゴシック"/>
            <family val="3"/>
          </rPr>
          <t>毎日　　２０枚
西日本 １０枚
日経　  ２０枚</t>
        </r>
      </text>
    </comment>
    <comment ref="B159" authorId="0">
      <text>
        <r>
          <rPr>
            <sz val="9"/>
            <rFont val="ＭＳ Ｐゴシック"/>
            <family val="3"/>
          </rPr>
          <t>毎日　２０枚
日経　３０枚</t>
        </r>
      </text>
    </comment>
    <comment ref="B160" authorId="0">
      <text>
        <r>
          <rPr>
            <sz val="9"/>
            <rFont val="ＭＳ Ｐゴシック"/>
            <family val="3"/>
          </rPr>
          <t>日経　５０枚</t>
        </r>
      </text>
    </comment>
    <comment ref="B161" authorId="0">
      <text>
        <r>
          <rPr>
            <sz val="9"/>
            <rFont val="ＭＳ Ｐゴシック"/>
            <family val="3"/>
          </rPr>
          <t>日経　２０枚</t>
        </r>
      </text>
    </comment>
    <comment ref="B158" authorId="0">
      <text>
        <r>
          <rPr>
            <sz val="9"/>
            <rFont val="ＭＳ Ｐゴシック"/>
            <family val="3"/>
          </rPr>
          <t>毎日　２０枚
日経　３０枚</t>
        </r>
      </text>
    </comment>
    <comment ref="B165" authorId="0">
      <text>
        <r>
          <rPr>
            <sz val="9"/>
            <rFont val="ＭＳ Ｐゴシック"/>
            <family val="3"/>
          </rPr>
          <t>朝日　  ４０枚
毎日　  ２０枚
西日本 ２０枚
日経　  ５０枚</t>
        </r>
      </text>
    </comment>
    <comment ref="B166" authorId="0">
      <text>
        <r>
          <rPr>
            <sz val="9"/>
            <rFont val="ＭＳ Ｐゴシック"/>
            <family val="3"/>
          </rPr>
          <t>朝日　　３０枚
毎日  　２０枚
西日本 １０枚
日経　　３０枚</t>
        </r>
      </text>
    </comment>
    <comment ref="B168" authorId="0">
      <text>
        <r>
          <rPr>
            <sz val="9"/>
            <rFont val="ＭＳ Ｐゴシック"/>
            <family val="3"/>
          </rPr>
          <t>朝日　　４０枚
毎日　　３０枚
西日本 １０枚
日経　　２０枚　</t>
        </r>
      </text>
    </comment>
    <comment ref="B172" authorId="0">
      <text>
        <r>
          <rPr>
            <sz val="9"/>
            <rFont val="ＭＳ Ｐゴシック"/>
            <family val="3"/>
          </rPr>
          <t>毎日　 ８０枚
日経　１８０枚</t>
        </r>
      </text>
    </comment>
    <comment ref="B171" authorId="0">
      <text>
        <r>
          <rPr>
            <sz val="9"/>
            <rFont val="ＭＳ Ｐゴシック"/>
            <family val="3"/>
          </rPr>
          <t>毎日　３０枚
日経　４０枚</t>
        </r>
      </text>
    </comment>
    <comment ref="B173" authorId="0">
      <text>
        <r>
          <rPr>
            <sz val="9"/>
            <rFont val="ＭＳ Ｐゴシック"/>
            <family val="3"/>
          </rPr>
          <t>朝日　 １２０枚
毎日　  ４０枚
西日本 ２０枚
日経　　３０枚</t>
        </r>
      </text>
    </comment>
    <comment ref="B175" authorId="0">
      <text>
        <r>
          <rPr>
            <sz val="9"/>
            <rFont val="ＭＳ Ｐゴシック"/>
            <family val="3"/>
          </rPr>
          <t>毎日　１０枚
日経　１０枚</t>
        </r>
      </text>
    </comment>
    <comment ref="B176" authorId="0">
      <text>
        <r>
          <rPr>
            <sz val="9"/>
            <rFont val="ＭＳ Ｐゴシック"/>
            <family val="3"/>
          </rPr>
          <t>朝日　４０枚
毎日　１０枚
日経　１０枚</t>
        </r>
      </text>
    </comment>
    <comment ref="B174" authorId="0">
      <text>
        <r>
          <rPr>
            <sz val="9"/>
            <rFont val="ＭＳ Ｐゴシック"/>
            <family val="3"/>
          </rPr>
          <t>朝日　　１０枚
毎日　　３０枚
西日本 １０枚
日経　　３０枚　</t>
        </r>
      </text>
    </comment>
    <comment ref="B170" authorId="0">
      <text>
        <r>
          <rPr>
            <sz val="9"/>
            <rFont val="ＭＳ Ｐゴシック"/>
            <family val="3"/>
          </rPr>
          <t>朝日  １０枚
毎日　１０枚
日経　１０枚</t>
        </r>
      </text>
    </comment>
    <comment ref="B169" authorId="0">
      <text>
        <r>
          <rPr>
            <sz val="9"/>
            <rFont val="ＭＳ Ｐゴシック"/>
            <family val="3"/>
          </rPr>
          <t>朝日  １０枚
毎日　１０枚
日経　１０枚</t>
        </r>
      </text>
    </comment>
    <comment ref="B177" authorId="0">
      <text>
        <r>
          <rPr>
            <sz val="9"/>
            <rFont val="ＭＳ Ｐゴシック"/>
            <family val="3"/>
          </rPr>
          <t>朝日　１２０枚
日経　　６０枚</t>
        </r>
      </text>
    </comment>
    <comment ref="B167" authorId="0">
      <text>
        <r>
          <rPr>
            <sz val="9"/>
            <rFont val="ＭＳ Ｐゴシック"/>
            <family val="3"/>
          </rPr>
          <t>朝日 　 ４０枚
毎日　  １０枚
西日本 １０枚
日経　  ３０枚</t>
        </r>
      </text>
    </comment>
    <comment ref="B28" authorId="2">
      <text>
        <r>
          <rPr>
            <sz val="9"/>
            <rFont val="ＭＳ Ｐゴシック"/>
            <family val="3"/>
          </rPr>
          <t>毎日　１０枚
日経　１０枚</t>
        </r>
      </text>
    </comment>
    <comment ref="B24" authorId="3">
      <text>
        <r>
          <rPr>
            <sz val="9"/>
            <rFont val="ＭＳ Ｐゴシック"/>
            <family val="3"/>
          </rPr>
          <t>毎日　８０枚</t>
        </r>
      </text>
    </comment>
    <comment ref="B31" authorId="3">
      <text>
        <r>
          <rPr>
            <sz val="9"/>
            <rFont val="ＭＳ Ｐゴシック"/>
            <family val="3"/>
          </rPr>
          <t>毎日　３０枚</t>
        </r>
      </text>
    </comment>
    <comment ref="B38" authorId="3">
      <text>
        <r>
          <rPr>
            <sz val="9"/>
            <rFont val="ＭＳ Ｐゴシック"/>
            <family val="3"/>
          </rPr>
          <t>毎日　３０枚</t>
        </r>
      </text>
    </comment>
    <comment ref="B47" authorId="3">
      <text>
        <r>
          <rPr>
            <sz val="9"/>
            <rFont val="ＭＳ Ｐゴシック"/>
            <family val="3"/>
          </rPr>
          <t>日経　３０枚</t>
        </r>
      </text>
    </comment>
    <comment ref="B49" authorId="3">
      <text>
        <r>
          <rPr>
            <sz val="9"/>
            <rFont val="ＭＳ Ｐゴシック"/>
            <family val="3"/>
          </rPr>
          <t>朝日　　３０枚
毎日　　５０枚
西日本 ６０枚
日経　２４０枚</t>
        </r>
      </text>
    </comment>
    <comment ref="B50" authorId="3">
      <text>
        <r>
          <rPr>
            <sz val="9"/>
            <rFont val="ＭＳ Ｐゴシック"/>
            <family val="3"/>
          </rPr>
          <t>毎日　１０枚
西日本１０枚
日経　４０枚</t>
        </r>
      </text>
    </comment>
    <comment ref="B61" authorId="0">
      <text>
        <r>
          <rPr>
            <sz val="9"/>
            <rFont val="ＭＳ Ｐゴシック"/>
            <family val="3"/>
          </rPr>
          <t>日経　１００枚</t>
        </r>
      </text>
    </comment>
    <comment ref="B62" authorId="0">
      <text>
        <r>
          <rPr>
            <sz val="9"/>
            <rFont val="ＭＳ Ｐゴシック"/>
            <family val="3"/>
          </rPr>
          <t>日経　２０枚</t>
        </r>
      </text>
    </comment>
    <comment ref="E156" authorId="3">
      <text>
        <r>
          <rPr>
            <sz val="9"/>
            <rFont val="ＭＳ Ｐゴシック"/>
            <family val="3"/>
          </rPr>
          <t>毎日　   ４０枚
西日本　６０枚</t>
        </r>
      </text>
    </comment>
    <comment ref="E154" authorId="3">
      <text>
        <r>
          <rPr>
            <sz val="9"/>
            <rFont val="ＭＳ Ｐゴシック"/>
            <family val="3"/>
          </rPr>
          <t>西日本　３０枚</t>
        </r>
      </text>
    </comment>
    <comment ref="E155" authorId="3">
      <text>
        <r>
          <rPr>
            <sz val="9"/>
            <rFont val="ＭＳ Ｐゴシック"/>
            <family val="3"/>
          </rPr>
          <t>西日本　５０枚</t>
        </r>
      </text>
    </comment>
    <comment ref="E165" authorId="4">
      <text>
        <r>
          <rPr>
            <sz val="9"/>
            <rFont val="ＭＳ Ｐゴシック"/>
            <family val="3"/>
          </rPr>
          <t>西日本　１６０枚</t>
        </r>
      </text>
    </comment>
    <comment ref="B68" authorId="5">
      <text>
        <r>
          <rPr>
            <sz val="9"/>
            <rFont val="ＭＳ Ｐゴシック"/>
            <family val="3"/>
          </rPr>
          <t>読売  １４０枚</t>
        </r>
      </text>
    </comment>
    <comment ref="B138" authorId="4">
      <text>
        <r>
          <rPr>
            <sz val="9"/>
            <rFont val="ＭＳ Ｐゴシック"/>
            <family val="3"/>
          </rPr>
          <t>毎日　５０枚
日経　７０枚</t>
        </r>
      </text>
    </comment>
    <comment ref="B139" authorId="4">
      <text>
        <r>
          <rPr>
            <sz val="9"/>
            <rFont val="ＭＳ Ｐゴシック"/>
            <family val="3"/>
          </rPr>
          <t>毎日　３０枚
日経　４０枚</t>
        </r>
      </text>
    </comment>
    <comment ref="E26" authorId="4">
      <text>
        <r>
          <rPr>
            <sz val="9"/>
            <rFont val="ＭＳ Ｐゴシック"/>
            <family val="3"/>
          </rPr>
          <t>毎日　６０枚</t>
        </r>
      </text>
    </comment>
    <comment ref="E28" authorId="4">
      <text>
        <r>
          <rPr>
            <sz val="9"/>
            <rFont val="ＭＳ Ｐゴシック"/>
            <family val="3"/>
          </rPr>
          <t>毎日　２０枚</t>
        </r>
      </text>
    </comment>
    <comment ref="E29" authorId="4">
      <text>
        <r>
          <rPr>
            <sz val="9"/>
            <rFont val="ＭＳ Ｐゴシック"/>
            <family val="3"/>
          </rPr>
          <t>毎日 １００枚</t>
        </r>
      </text>
    </comment>
    <comment ref="K83" authorId="0">
      <text>
        <r>
          <rPr>
            <sz val="9"/>
            <rFont val="ＭＳ Ｐゴシック"/>
            <family val="3"/>
          </rPr>
          <t>毎日 ５０枚</t>
        </r>
      </text>
    </comment>
    <comment ref="B17" authorId="4">
      <text>
        <r>
          <rPr>
            <sz val="9"/>
            <rFont val="ＭＳ Ｐゴシック"/>
            <family val="3"/>
          </rPr>
          <t>毎日　５０枚</t>
        </r>
      </text>
    </comment>
    <comment ref="B23" authorId="4">
      <text>
        <r>
          <rPr>
            <sz val="9"/>
            <rFont val="ＭＳ Ｐゴシック"/>
            <family val="3"/>
          </rPr>
          <t>毎日　５０枚</t>
        </r>
      </text>
    </comment>
    <comment ref="B25" authorId="4">
      <text>
        <r>
          <rPr>
            <sz val="9"/>
            <rFont val="ＭＳ Ｐゴシック"/>
            <family val="3"/>
          </rPr>
          <t>毎日　２０枚</t>
        </r>
      </text>
    </comment>
    <comment ref="B83" authorId="0">
      <text>
        <r>
          <rPr>
            <sz val="9"/>
            <rFont val="ＭＳ Ｐゴシック"/>
            <family val="3"/>
          </rPr>
          <t>毎日 ９０枚
日経 ９０枚</t>
        </r>
      </text>
    </comment>
    <comment ref="B39" authorId="4">
      <text>
        <r>
          <rPr>
            <sz val="9"/>
            <rFont val="ＭＳ Ｐゴシック"/>
            <family val="3"/>
          </rPr>
          <t xml:space="preserve">毎日　６０枚
</t>
        </r>
      </text>
    </comment>
    <comment ref="E157" authorId="4">
      <text>
        <r>
          <rPr>
            <sz val="9"/>
            <rFont val="ＭＳ Ｐゴシック"/>
            <family val="3"/>
          </rPr>
          <t xml:space="preserve">毎日　４０枚
</t>
        </r>
      </text>
    </comment>
    <comment ref="B73" authorId="4">
      <text>
        <r>
          <rPr>
            <sz val="9"/>
            <rFont val="ＭＳ Ｐゴシック"/>
            <family val="3"/>
          </rPr>
          <t>朝日　  ２５０枚
毎日  　７０枚
西日本 １１０枚
日経　  １２０枚</t>
        </r>
      </text>
    </comment>
    <comment ref="B74" authorId="4">
      <text>
        <r>
          <rPr>
            <sz val="9"/>
            <rFont val="ＭＳ Ｐゴシック"/>
            <family val="3"/>
          </rPr>
          <t>朝日　 １３０枚
毎日  　３０枚
西日本 ５０枚
日経　  ８０枚</t>
        </r>
      </text>
    </comment>
    <comment ref="B75" authorId="4">
      <text>
        <r>
          <rPr>
            <sz val="9"/>
            <rFont val="ＭＳ Ｐゴシック"/>
            <family val="3"/>
          </rPr>
          <t>朝日　  ７０枚
毎日　  ３０枚
西日本 ４０枚
日経  　５０枚</t>
        </r>
      </text>
    </comment>
    <comment ref="B14" authorId="4">
      <text>
        <r>
          <rPr>
            <sz val="9"/>
            <rFont val="ＭＳ Ｐゴシック"/>
            <family val="3"/>
          </rPr>
          <t xml:space="preserve">毎日 ７０枚
</t>
        </r>
      </text>
    </comment>
    <comment ref="B12" authorId="4">
      <text>
        <r>
          <rPr>
            <sz val="9"/>
            <rFont val="ＭＳ Ｐゴシック"/>
            <family val="3"/>
          </rPr>
          <t>毎日 ３０枚</t>
        </r>
      </text>
    </comment>
    <comment ref="B26" authorId="4">
      <text>
        <r>
          <rPr>
            <sz val="9"/>
            <rFont val="ＭＳ Ｐゴシック"/>
            <family val="3"/>
          </rPr>
          <t>毎日　４０枚</t>
        </r>
      </text>
    </comment>
    <comment ref="B41" authorId="4">
      <text>
        <r>
          <rPr>
            <sz val="9"/>
            <rFont val="ＭＳ Ｐゴシック"/>
            <family val="3"/>
          </rPr>
          <t>毎日　４０枚</t>
        </r>
      </text>
    </comment>
    <comment ref="B52" authorId="4">
      <text>
        <r>
          <rPr>
            <sz val="9"/>
            <rFont val="ＭＳ Ｐゴシック"/>
            <family val="3"/>
          </rPr>
          <t>毎日　４０枚</t>
        </r>
      </text>
    </comment>
    <comment ref="E21" authorId="4">
      <text>
        <r>
          <rPr>
            <sz val="9"/>
            <rFont val="ＭＳ Ｐゴシック"/>
            <family val="3"/>
          </rPr>
          <t>毎日　１１０枚</t>
        </r>
      </text>
    </comment>
    <comment ref="E25" authorId="4">
      <text>
        <r>
          <rPr>
            <sz val="9"/>
            <rFont val="ＭＳ Ｐゴシック"/>
            <family val="3"/>
          </rPr>
          <t>毎日　１５０枚</t>
        </r>
      </text>
    </comment>
  </commentList>
</comments>
</file>

<file path=xl/sharedStrings.xml><?xml version="1.0" encoding="utf-8"?>
<sst xmlns="http://schemas.openxmlformats.org/spreadsheetml/2006/main" count="486" uniqueCount="391">
  <si>
    <t>広告主</t>
  </si>
  <si>
    <t>タイトル</t>
  </si>
  <si>
    <t>折込日</t>
  </si>
  <si>
    <t>サイズ</t>
  </si>
  <si>
    <t>枚数</t>
  </si>
  <si>
    <t>※合売他紙を含む。</t>
  </si>
  <si>
    <t>　　　　　　　媒体
行政区</t>
  </si>
  <si>
    <t>熊本日日</t>
  </si>
  <si>
    <t>朝日</t>
  </si>
  <si>
    <t>毎日</t>
  </si>
  <si>
    <t>西日本</t>
  </si>
  <si>
    <t>読売</t>
  </si>
  <si>
    <t>日経</t>
  </si>
  <si>
    <t>熊本市圏</t>
  </si>
  <si>
    <t>帯山朝日</t>
  </si>
  <si>
    <t>大江毎日</t>
  </si>
  <si>
    <t>清水西日本</t>
  </si>
  <si>
    <t>北熊本読売</t>
  </si>
  <si>
    <t>北部日経</t>
  </si>
  <si>
    <t>中央新町毎日</t>
  </si>
  <si>
    <t>竜田日経</t>
  </si>
  <si>
    <t>新　　地</t>
  </si>
  <si>
    <t>秋津朝日※</t>
  </si>
  <si>
    <t>水前寺毎日</t>
  </si>
  <si>
    <t>竜田読売</t>
  </si>
  <si>
    <t>東部日経</t>
  </si>
  <si>
    <t>健軍西部朝日※</t>
  </si>
  <si>
    <t>県庁通り毎日</t>
  </si>
  <si>
    <t>子飼･黒髪西日本</t>
  </si>
  <si>
    <t>健軍日経</t>
  </si>
  <si>
    <t>帯山毎日</t>
  </si>
  <si>
    <t>新町･島崎西日本</t>
  </si>
  <si>
    <t>西部日経</t>
  </si>
  <si>
    <t>出水朝日</t>
  </si>
  <si>
    <t>託麻毎日</t>
  </si>
  <si>
    <t>田崎・春日西日本</t>
  </si>
  <si>
    <t>龍南読売</t>
  </si>
  <si>
    <t>南部日経</t>
  </si>
  <si>
    <t>武蔵台※</t>
  </si>
  <si>
    <t>田迎朝日</t>
  </si>
  <si>
    <t>健軍東毎日</t>
  </si>
  <si>
    <t>池田読売</t>
  </si>
  <si>
    <t>武蔵ヶ丘</t>
  </si>
  <si>
    <t>近見川尻朝日</t>
  </si>
  <si>
    <t>花園読売</t>
  </si>
  <si>
    <t>城西朝日</t>
  </si>
  <si>
    <t>帯山西日本</t>
  </si>
  <si>
    <t>中央読売</t>
  </si>
  <si>
    <t>本山朝日</t>
  </si>
  <si>
    <t>新屋敷・渡鹿朝日</t>
  </si>
  <si>
    <t>秋津西日本</t>
  </si>
  <si>
    <t>託麻・長嶺朝日</t>
  </si>
  <si>
    <t>竜田･武蔵毎日</t>
  </si>
  <si>
    <t>黒髪朝日</t>
  </si>
  <si>
    <t>菊陽毎日</t>
  </si>
  <si>
    <t>近見西日本</t>
  </si>
  <si>
    <t>健軍北読売</t>
  </si>
  <si>
    <t>光の森朝日</t>
  </si>
  <si>
    <t>健軍読売</t>
  </si>
  <si>
    <t>武蔵北朝日</t>
  </si>
  <si>
    <t>西合志朝日※</t>
  </si>
  <si>
    <t>坪井毎日</t>
  </si>
  <si>
    <t>黒髪毎日</t>
  </si>
  <si>
    <t>春日花園朝日</t>
  </si>
  <si>
    <t>近見毎日</t>
  </si>
  <si>
    <t>秋津読売</t>
  </si>
  <si>
    <t>植木読売</t>
  </si>
  <si>
    <t>中　　島※</t>
  </si>
  <si>
    <t>植木朝日※</t>
  </si>
  <si>
    <t>水前寺朝日</t>
  </si>
  <si>
    <t>清水西※</t>
  </si>
  <si>
    <t>秋　　津※</t>
  </si>
  <si>
    <t>健軍東</t>
  </si>
  <si>
    <t>帯　　山</t>
  </si>
  <si>
    <t>東水前寺※</t>
  </si>
  <si>
    <t>水前寺</t>
  </si>
  <si>
    <t>九品寺※</t>
  </si>
  <si>
    <t>江　　津※</t>
  </si>
  <si>
    <t>出水南※</t>
  </si>
  <si>
    <t>世　　安※</t>
  </si>
  <si>
    <t>秋津東※</t>
  </si>
  <si>
    <t>西合志※</t>
  </si>
  <si>
    <t>菊　　陽</t>
  </si>
  <si>
    <t>武蔵ヶ丘東</t>
  </si>
  <si>
    <t>◆合計◆</t>
  </si>
  <si>
    <t>◇小計◇</t>
  </si>
  <si>
    <t>玉　　東※</t>
  </si>
  <si>
    <t>長洲　朝日</t>
  </si>
  <si>
    <t>長洲　西日本</t>
  </si>
  <si>
    <t>玉名南※</t>
  </si>
  <si>
    <t>長洲　毎日</t>
  </si>
  <si>
    <t>荒尾　西日本※</t>
  </si>
  <si>
    <t>長洲　読売</t>
  </si>
  <si>
    <t>菊　　水※</t>
  </si>
  <si>
    <t>荒尾　毎日</t>
  </si>
  <si>
    <t>荒尾　読売</t>
  </si>
  <si>
    <t>岱　　明※</t>
  </si>
  <si>
    <t>長　　洲※</t>
  </si>
  <si>
    <t>山の手　毎日</t>
  </si>
  <si>
    <t>天　　水※</t>
  </si>
  <si>
    <t>荒尾南　毎日</t>
  </si>
  <si>
    <t>玉名東</t>
  </si>
  <si>
    <t>玉名西</t>
  </si>
  <si>
    <t>玉名中央</t>
  </si>
  <si>
    <t>荒　　尾</t>
  </si>
  <si>
    <t>荒尾南</t>
  </si>
  <si>
    <t>三加和※</t>
  </si>
  <si>
    <t>植　　木※</t>
  </si>
  <si>
    <t>山鹿　朝日</t>
  </si>
  <si>
    <t>山鹿　西日本</t>
  </si>
  <si>
    <t>山鹿　読売</t>
  </si>
  <si>
    <t>植木西※</t>
  </si>
  <si>
    <t>植木北※</t>
  </si>
  <si>
    <t>来　　民※</t>
  </si>
  <si>
    <t>山鹿南※</t>
  </si>
  <si>
    <t>山鹿北</t>
  </si>
  <si>
    <t>山鹿東※</t>
  </si>
  <si>
    <t>菊　　池※</t>
  </si>
  <si>
    <t>菊池　朝日</t>
  </si>
  <si>
    <t>菊池　毎西※</t>
  </si>
  <si>
    <t>泗　　水※</t>
  </si>
  <si>
    <t>大津　朝毎西※</t>
  </si>
  <si>
    <t>七城　毎日</t>
  </si>
  <si>
    <t>大津南</t>
  </si>
  <si>
    <t>大津北</t>
  </si>
  <si>
    <t>七　　城※</t>
  </si>
  <si>
    <t>赤　　水※</t>
  </si>
  <si>
    <t>赤水　読売</t>
  </si>
  <si>
    <t>内　　牧※</t>
  </si>
  <si>
    <t>阿蘇中央※</t>
  </si>
  <si>
    <t>宮地　読売</t>
  </si>
  <si>
    <t>小　　国※</t>
  </si>
  <si>
    <t>杖　　立※</t>
  </si>
  <si>
    <t>宮　　地※</t>
  </si>
  <si>
    <t>小国　読売</t>
  </si>
  <si>
    <t>久木野※</t>
  </si>
  <si>
    <t>白　　水※</t>
  </si>
  <si>
    <t>高　　森※</t>
  </si>
  <si>
    <t>蘇　　陽※</t>
  </si>
  <si>
    <t>高森東</t>
  </si>
  <si>
    <t>嘉　　島※</t>
  </si>
  <si>
    <t>甲佐　朝毎西※</t>
  </si>
  <si>
    <t>御船　読売</t>
  </si>
  <si>
    <t>甲　　佐</t>
  </si>
  <si>
    <t>甲佐　読売</t>
  </si>
  <si>
    <t>矢　　部※</t>
  </si>
  <si>
    <t>矢部　読売</t>
  </si>
  <si>
    <t>清　　和※</t>
  </si>
  <si>
    <t>松橋東※</t>
  </si>
  <si>
    <t>城南　朝毎西※</t>
  </si>
  <si>
    <t>松橋　読売</t>
  </si>
  <si>
    <t>城　　南※</t>
  </si>
  <si>
    <t>小川　朝毎※</t>
  </si>
  <si>
    <t>城南　読売</t>
  </si>
  <si>
    <t>城南町南※</t>
  </si>
  <si>
    <t>松橋西※</t>
  </si>
  <si>
    <t>豊　　野※</t>
  </si>
  <si>
    <t>小川北※</t>
  </si>
  <si>
    <t>砥　　用※</t>
  </si>
  <si>
    <t>小川南※</t>
  </si>
  <si>
    <t>宇土中央※</t>
  </si>
  <si>
    <t>宇土　朝日</t>
  </si>
  <si>
    <t>不知火※</t>
  </si>
  <si>
    <t>松合三角東※</t>
  </si>
  <si>
    <t>宇土北※</t>
  </si>
  <si>
    <t>宇土西※</t>
  </si>
  <si>
    <t>三　　角※</t>
  </si>
  <si>
    <t>宇土東※</t>
  </si>
  <si>
    <t>宮　　原※</t>
  </si>
  <si>
    <t>千　　丁※</t>
  </si>
  <si>
    <t>八代西※</t>
  </si>
  <si>
    <t>八代南</t>
  </si>
  <si>
    <t>八代東※</t>
  </si>
  <si>
    <t>妙見・坂本※</t>
  </si>
  <si>
    <t>日奈久※</t>
  </si>
  <si>
    <t>八代高田</t>
  </si>
  <si>
    <t>鏡※</t>
  </si>
  <si>
    <t>田　　浦※</t>
  </si>
  <si>
    <t>佐敷　朝毎西※</t>
  </si>
  <si>
    <t>佐　　敷※</t>
  </si>
  <si>
    <t>湯　　浦※</t>
  </si>
  <si>
    <t>津奈木※</t>
  </si>
  <si>
    <t>白　　石※</t>
  </si>
  <si>
    <t>水俣東※</t>
  </si>
  <si>
    <t>水俣南※</t>
  </si>
  <si>
    <t>人吉西部※</t>
  </si>
  <si>
    <t>人　　吉※</t>
  </si>
  <si>
    <t>人吉　読売</t>
  </si>
  <si>
    <t>人吉南※</t>
  </si>
  <si>
    <t>人吉北※</t>
  </si>
  <si>
    <t>免　　田※</t>
  </si>
  <si>
    <t>多良木※</t>
  </si>
  <si>
    <t>ニシキ　読売</t>
  </si>
  <si>
    <t>湯　　前※</t>
  </si>
  <si>
    <t>錦※</t>
  </si>
  <si>
    <t>大矢野※</t>
  </si>
  <si>
    <t>大島　毎日</t>
  </si>
  <si>
    <t>松　　島※</t>
  </si>
  <si>
    <t>牛深　毎日</t>
  </si>
  <si>
    <t>志岐　朝日</t>
  </si>
  <si>
    <t>牛深　西日本</t>
  </si>
  <si>
    <t>本渡北　読売</t>
  </si>
  <si>
    <t>有　　明※</t>
  </si>
  <si>
    <t>牛深　読売</t>
  </si>
  <si>
    <t>本　　渡※</t>
  </si>
  <si>
    <t>上天草　読売</t>
  </si>
  <si>
    <t>本渡東※</t>
  </si>
  <si>
    <t>新　　和※</t>
  </si>
  <si>
    <t>河　　浦※</t>
  </si>
  <si>
    <t>天草西※</t>
  </si>
  <si>
    <t>栖　　本※</t>
  </si>
  <si>
    <t>倉　　岳※</t>
  </si>
  <si>
    <t>牛　　深※</t>
  </si>
  <si>
    <t>姫　　戸※</t>
  </si>
  <si>
    <t>◆県計◆</t>
  </si>
  <si>
    <t>◇合計◇</t>
  </si>
  <si>
    <t>熊本日日新聞（夕刊）</t>
  </si>
  <si>
    <t>嘉　　島</t>
  </si>
  <si>
    <t>御　　船※</t>
  </si>
  <si>
    <t>河　　内※</t>
  </si>
  <si>
    <t>京町・坪井</t>
  </si>
  <si>
    <t>清　　水</t>
  </si>
  <si>
    <t>新南部</t>
  </si>
  <si>
    <t>龍　　田</t>
  </si>
  <si>
    <t>御領・託麻東※</t>
  </si>
  <si>
    <t>小　　峯</t>
  </si>
  <si>
    <t>大江・京塚</t>
  </si>
  <si>
    <t>花　　園</t>
  </si>
  <si>
    <t>新　　町</t>
  </si>
  <si>
    <t>平成・南熊本</t>
  </si>
  <si>
    <t>池　　田</t>
  </si>
  <si>
    <t>須　　屋</t>
  </si>
  <si>
    <t>西　　部※</t>
  </si>
  <si>
    <t>熊本駅西※</t>
  </si>
  <si>
    <t>熊本駅前※</t>
  </si>
  <si>
    <t>中央北</t>
  </si>
  <si>
    <t>中央南</t>
  </si>
  <si>
    <t>新屋敷・渡鹿</t>
  </si>
  <si>
    <t>保田窪</t>
  </si>
  <si>
    <t>託麻西</t>
  </si>
  <si>
    <t>田迎御幸※</t>
  </si>
  <si>
    <t>飽田東※</t>
  </si>
  <si>
    <t>近見力合</t>
  </si>
  <si>
    <t>川尻南※</t>
  </si>
  <si>
    <t>川　　尻※</t>
  </si>
  <si>
    <t>清水・麻生田読売</t>
  </si>
  <si>
    <t>光の森読売</t>
  </si>
  <si>
    <t>菊陽東読売</t>
  </si>
  <si>
    <t>横手新町読売</t>
  </si>
  <si>
    <t>本山・世安読売</t>
  </si>
  <si>
    <t>長嶺・託麻読売</t>
  </si>
  <si>
    <t>九品寺・大江読売</t>
  </si>
  <si>
    <t>水前寺・出水読売</t>
  </si>
  <si>
    <t>田迎御幸読売</t>
  </si>
  <si>
    <t>近見川尻読売</t>
  </si>
  <si>
    <t>出水・水前寺西日本</t>
  </si>
  <si>
    <t>大江・本山西日本</t>
  </si>
  <si>
    <t>健軍東部朝日</t>
  </si>
  <si>
    <t>新熊本市</t>
  </si>
  <si>
    <t>玉名東・菊水読売</t>
  </si>
  <si>
    <t>荒尾・玉名</t>
  </si>
  <si>
    <t>山鹿・菊池</t>
  </si>
  <si>
    <t>阿蘇</t>
  </si>
  <si>
    <t>上・下益城</t>
  </si>
  <si>
    <t>宇土・宇城</t>
  </si>
  <si>
    <t>八代</t>
  </si>
  <si>
    <t>水俣・芦北</t>
  </si>
  <si>
    <t>人吉・球磨</t>
  </si>
  <si>
    <t>天草</t>
  </si>
  <si>
    <t>武蔵台</t>
  </si>
  <si>
    <t>御領・託麻東</t>
  </si>
  <si>
    <t>健　　軍</t>
  </si>
  <si>
    <t>秋　　津</t>
  </si>
  <si>
    <t>花　　園※</t>
  </si>
  <si>
    <t>平成・南熊本※</t>
  </si>
  <si>
    <t>清水西</t>
  </si>
  <si>
    <t>河　　内</t>
  </si>
  <si>
    <t>中　　島</t>
  </si>
  <si>
    <t>西　　部</t>
  </si>
  <si>
    <t>熊本駅西</t>
  </si>
  <si>
    <t>熊本駅前</t>
  </si>
  <si>
    <t>出水南</t>
  </si>
  <si>
    <t>江　　津</t>
  </si>
  <si>
    <t>田迎御幸</t>
  </si>
  <si>
    <t>世　　安</t>
  </si>
  <si>
    <t>飽田東</t>
  </si>
  <si>
    <t>川　　尻</t>
  </si>
  <si>
    <t>川尻南</t>
  </si>
  <si>
    <t>西合志</t>
  </si>
  <si>
    <t>秋津東</t>
  </si>
  <si>
    <t>東水前寺</t>
  </si>
  <si>
    <t>九品寺</t>
  </si>
  <si>
    <t>黒　　髪</t>
  </si>
  <si>
    <t>植木北</t>
  </si>
  <si>
    <t>植木西</t>
  </si>
  <si>
    <t>植　　木</t>
  </si>
  <si>
    <t>城　　南</t>
  </si>
  <si>
    <t>荒尾・玉名</t>
  </si>
  <si>
    <t>玉名南</t>
  </si>
  <si>
    <t>山鹿・菊池</t>
  </si>
  <si>
    <t>山鹿南</t>
  </si>
  <si>
    <t>泗　　水</t>
  </si>
  <si>
    <t>宇土・宇城</t>
  </si>
  <si>
    <t>宇土東</t>
  </si>
  <si>
    <t>宇土中央</t>
  </si>
  <si>
    <t>妙見・坂本</t>
  </si>
  <si>
    <t>八代東</t>
  </si>
  <si>
    <t>八代西</t>
  </si>
  <si>
    <t>田崎城山読売</t>
  </si>
  <si>
    <t>玉東　読売</t>
  </si>
  <si>
    <t>大津　読売</t>
  </si>
  <si>
    <t>玉名北　読売</t>
  </si>
  <si>
    <t>西天草　読売</t>
  </si>
  <si>
    <t>清水・熊北毎日</t>
  </si>
  <si>
    <t>免田・多良木　読売</t>
  </si>
  <si>
    <t>五　　和※</t>
  </si>
  <si>
    <t>南関　朝毎西※</t>
  </si>
  <si>
    <t>人吉　朝西※</t>
  </si>
  <si>
    <t>免田　朝西※</t>
  </si>
  <si>
    <t>多良木　朝毎西※</t>
  </si>
  <si>
    <t>健軍東部西日本</t>
  </si>
  <si>
    <t>健軍西部西日本</t>
  </si>
  <si>
    <t>宇土中央　読売</t>
  </si>
  <si>
    <t>本渡　朝西※</t>
  </si>
  <si>
    <t>合志・須屋読売</t>
  </si>
  <si>
    <t>けんぐん西読売</t>
  </si>
  <si>
    <t>玉名西・岱明　読売</t>
  </si>
  <si>
    <t>菊池・泗水　読売</t>
  </si>
  <si>
    <t>水俣・津奈木　読売</t>
  </si>
  <si>
    <t>荒尾南　西日本※</t>
  </si>
  <si>
    <t>阿蘇(阿蘇西)　読売</t>
  </si>
  <si>
    <t>南阿蘇　読売</t>
  </si>
  <si>
    <t>阿蘇内牧　読売</t>
  </si>
  <si>
    <t>清和蘇陽　読売</t>
  </si>
  <si>
    <t>八代中央　朝日</t>
  </si>
  <si>
    <t>八代南部　朝日</t>
  </si>
  <si>
    <t>八代北部　朝日</t>
  </si>
  <si>
    <t>八代東部　西日本※</t>
  </si>
  <si>
    <t>坂本　西日本※</t>
  </si>
  <si>
    <t>八代鏡　西日本</t>
  </si>
  <si>
    <t>八代西部　読売</t>
  </si>
  <si>
    <t>八代中央　読売</t>
  </si>
  <si>
    <t>新八代　読売</t>
  </si>
  <si>
    <t>八代南・日奈久　読売</t>
  </si>
  <si>
    <t>八代鏡　読売</t>
  </si>
  <si>
    <t>芦北・球磨川　読売</t>
  </si>
  <si>
    <t>水俣南　西日本※</t>
  </si>
  <si>
    <t>水俣北　西日本※</t>
  </si>
  <si>
    <t>大矢野・松島　読売</t>
  </si>
  <si>
    <t>本渡中央　読売</t>
  </si>
  <si>
    <t>小川　読売</t>
  </si>
  <si>
    <t>託麻・長嶺西日本</t>
  </si>
  <si>
    <t>帯山・尾ノ上読売</t>
  </si>
  <si>
    <t>熊本県
(夕刊)</t>
  </si>
  <si>
    <t>竜田・光の森西日本</t>
  </si>
  <si>
    <t>花園西日本</t>
  </si>
  <si>
    <t>京町池田中央西日本</t>
  </si>
  <si>
    <t>坪井西日本</t>
  </si>
  <si>
    <t>廃店</t>
  </si>
  <si>
    <t>健　　軍※</t>
  </si>
  <si>
    <t>健軍東※</t>
  </si>
  <si>
    <t>新　　町※</t>
  </si>
  <si>
    <t>池　　田※</t>
  </si>
  <si>
    <t>湯前・水上　西日本</t>
  </si>
  <si>
    <t>水前寺※</t>
  </si>
  <si>
    <t>湯前・水上　朝日※</t>
  </si>
  <si>
    <t>清水西西日本</t>
  </si>
  <si>
    <t>八代中央　西日本</t>
  </si>
  <si>
    <t>八代北　西日本</t>
  </si>
  <si>
    <t>八代南　西日本</t>
  </si>
  <si>
    <t>八代南※</t>
  </si>
  <si>
    <t>八代高田※</t>
  </si>
  <si>
    <t>坪井朝日※</t>
  </si>
  <si>
    <t>清水西朝日※</t>
  </si>
  <si>
    <t>京町池田中央朝日※</t>
  </si>
  <si>
    <t>南　　関※</t>
  </si>
  <si>
    <t>玉名西※</t>
  </si>
  <si>
    <t>玉名中央※</t>
  </si>
  <si>
    <t>玉名東※</t>
  </si>
  <si>
    <t>山鹿北※</t>
  </si>
  <si>
    <t>平成30年10月1日現在</t>
  </si>
  <si>
    <t>平成30年10月1日現在</t>
  </si>
  <si>
    <t>荒尾　朝日</t>
  </si>
  <si>
    <t>荒尾南　朝日</t>
  </si>
  <si>
    <t>武蔵ヶ丘※</t>
  </si>
  <si>
    <t>龍　　田※</t>
  </si>
  <si>
    <t>須　　屋※</t>
  </si>
  <si>
    <t>菊　　陽※</t>
  </si>
  <si>
    <t>竜田・楠朝日※</t>
  </si>
  <si>
    <t>清水中央朝日※</t>
  </si>
  <si>
    <t>託麻西※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</si>
</sst>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\ &quot;様&quot;"/>
    <numFmt numFmtId="177" formatCode="yyyy&quot;年&quot;m&quot;月&quot;d&quot;日&quot;\(aaa\)"/>
    <numFmt numFmtId="178" formatCode="#,##0&quot;枚&quot;"/>
    <numFmt numFmtId="179" formatCode="yyyy&quot;年&quot;m&quot;月&quot;d&quot;日&quot;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sz val="24"/>
      <name val="ＭＳ Ｐゴシック"/>
      <family val="3"/>
    </font>
    <font>
      <b/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9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thin"/>
      <top style="thin"/>
      <bottom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/>
      <top style="hair"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hair"/>
      <right/>
      <top/>
      <bottom style="hair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/>
      <right style="hair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/>
      <top/>
      <bottom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/>
      <top style="hair"/>
      <bottom/>
    </border>
    <border>
      <left style="thin"/>
      <right style="hair"/>
      <top style="hair"/>
      <bottom/>
    </border>
    <border>
      <left style="thin"/>
      <right style="thin"/>
      <top/>
      <bottom style="thin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 style="hair"/>
      <right style="thin"/>
      <top/>
      <bottom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/>
      <bottom style="thin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/>
      <right style="hair"/>
      <top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/>
      <right/>
      <top style="thin"/>
      <bottom style="thin"/>
    </border>
    <border>
      <left style="hair"/>
      <right style="medium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medium"/>
      <top style="hair"/>
      <bottom style="hair"/>
    </border>
    <border>
      <left/>
      <right style="hair"/>
      <top style="thin"/>
      <bottom style="thin"/>
    </border>
    <border>
      <left style="hair"/>
      <right style="medium"/>
      <top style="thin"/>
      <bottom style="hair"/>
    </border>
    <border>
      <left style="hair"/>
      <right style="medium"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hair"/>
      <right style="medium"/>
      <top style="thin"/>
      <bottom style="medium"/>
    </border>
    <border>
      <left style="thin"/>
      <right/>
      <top style="thin"/>
      <bottom style="medium"/>
    </border>
    <border>
      <left/>
      <right style="hair"/>
      <top/>
      <bottom/>
    </border>
    <border>
      <left style="thin"/>
      <right style="hair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 diagonalDown="1">
      <left style="thin"/>
      <right/>
      <top style="thin"/>
      <bottom/>
      <diagonal style="thin"/>
    </border>
    <border diagonalDown="1">
      <left style="thin"/>
      <right/>
      <top/>
      <bottom style="thin"/>
      <diagonal style="thin"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/>
      <right style="thin"/>
      <top style="thin"/>
      <bottom style="hair"/>
    </border>
    <border>
      <left/>
      <right style="thin"/>
      <top style="hair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/>
      <top style="thin"/>
      <bottom/>
    </border>
    <border>
      <left style="medium"/>
      <right/>
      <top>
        <color indexed="63"/>
      </top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 vertical="center"/>
      <protection/>
    </xf>
    <xf numFmtId="0" fontId="42" fillId="32" borderId="0" applyNumberFormat="0" applyBorder="0" applyAlignment="0" applyProtection="0"/>
  </cellStyleXfs>
  <cellXfs count="181">
    <xf numFmtId="0" fontId="0" fillId="0" borderId="0" xfId="0" applyFont="1" applyAlignment="1">
      <alignment vertical="center"/>
    </xf>
    <xf numFmtId="38" fontId="2" fillId="0" borderId="10" xfId="50" applyFont="1" applyFill="1" applyBorder="1" applyAlignment="1" applyProtection="1">
      <alignment horizontal="center" vertical="center" shrinkToFit="1"/>
      <protection/>
    </xf>
    <xf numFmtId="38" fontId="2" fillId="0" borderId="0" xfId="50" applyFont="1" applyFill="1" applyAlignment="1" applyProtection="1">
      <alignment vertical="center" shrinkToFit="1"/>
      <protection/>
    </xf>
    <xf numFmtId="177" fontId="2" fillId="0" borderId="10" xfId="50" applyNumberFormat="1" applyFont="1" applyFill="1" applyBorder="1" applyAlignment="1" applyProtection="1">
      <alignment horizontal="center" vertical="center" shrinkToFit="1"/>
      <protection locked="0"/>
    </xf>
    <xf numFmtId="178" fontId="4" fillId="0" borderId="10" xfId="50" applyNumberFormat="1" applyFont="1" applyFill="1" applyBorder="1" applyAlignment="1" applyProtection="1">
      <alignment horizontal="right" vertical="center" shrinkToFit="1"/>
      <protection locked="0"/>
    </xf>
    <xf numFmtId="0" fontId="2" fillId="0" borderId="11" xfId="61" applyFont="1" applyFill="1" applyBorder="1" applyAlignment="1" applyProtection="1">
      <alignment vertical="center" shrinkToFit="1"/>
      <protection/>
    </xf>
    <xf numFmtId="0" fontId="2" fillId="0" borderId="12" xfId="61" applyFont="1" applyFill="1" applyBorder="1" applyAlignment="1" applyProtection="1">
      <alignment vertical="center" shrinkToFit="1"/>
      <protection/>
    </xf>
    <xf numFmtId="38" fontId="1" fillId="0" borderId="0" xfId="50" applyFont="1" applyFill="1" applyAlignment="1" applyProtection="1">
      <alignment vertical="center" shrinkToFit="1"/>
      <protection/>
    </xf>
    <xf numFmtId="38" fontId="2" fillId="0" borderId="0" xfId="50" applyFont="1" applyFill="1" applyAlignment="1" applyProtection="1">
      <alignment horizontal="right" vertical="center" shrinkToFit="1"/>
      <protection/>
    </xf>
    <xf numFmtId="0" fontId="2" fillId="0" borderId="0" xfId="61" applyFont="1" applyFill="1" applyAlignment="1" applyProtection="1">
      <alignment vertical="center" shrinkToFit="1"/>
      <protection/>
    </xf>
    <xf numFmtId="38" fontId="2" fillId="0" borderId="13" xfId="50" applyFont="1" applyFill="1" applyBorder="1" applyAlignment="1" applyProtection="1">
      <alignment vertical="center" shrinkToFit="1"/>
      <protection/>
    </xf>
    <xf numFmtId="0" fontId="2" fillId="0" borderId="14" xfId="61" applyFont="1" applyFill="1" applyBorder="1" applyAlignment="1" applyProtection="1">
      <alignment horizontal="center" vertical="center" shrinkToFit="1"/>
      <protection/>
    </xf>
    <xf numFmtId="0" fontId="2" fillId="0" borderId="15" xfId="61" applyFont="1" applyFill="1" applyBorder="1" applyAlignment="1" applyProtection="1">
      <alignment horizontal="center" vertical="center" shrinkToFit="1"/>
      <protection/>
    </xf>
    <xf numFmtId="0" fontId="2" fillId="0" borderId="16" xfId="61" applyFont="1" applyFill="1" applyBorder="1" applyAlignment="1" applyProtection="1">
      <alignment horizontal="center" vertical="center" shrinkToFit="1"/>
      <protection/>
    </xf>
    <xf numFmtId="0" fontId="2" fillId="0" borderId="17" xfId="61" applyFont="1" applyFill="1" applyBorder="1" applyAlignment="1" applyProtection="1">
      <alignment vertical="center" shrinkToFit="1"/>
      <protection/>
    </xf>
    <xf numFmtId="38" fontId="2" fillId="0" borderId="18" xfId="50" applyFont="1" applyFill="1" applyBorder="1" applyAlignment="1" applyProtection="1">
      <alignment vertical="center" shrinkToFit="1"/>
      <protection/>
    </xf>
    <xf numFmtId="38" fontId="2" fillId="0" borderId="19" xfId="50" applyFont="1" applyFill="1" applyBorder="1" applyAlignment="1" applyProtection="1">
      <alignment vertical="center" shrinkToFit="1"/>
      <protection locked="0"/>
    </xf>
    <xf numFmtId="38" fontId="2" fillId="0" borderId="20" xfId="50" applyFont="1" applyFill="1" applyBorder="1" applyAlignment="1" applyProtection="1">
      <alignment vertical="center" shrinkToFit="1"/>
      <protection locked="0"/>
    </xf>
    <xf numFmtId="0" fontId="1" fillId="0" borderId="21" xfId="61" applyFont="1" applyFill="1" applyBorder="1" applyAlignment="1" applyProtection="1">
      <alignment vertical="center" shrinkToFit="1"/>
      <protection/>
    </xf>
    <xf numFmtId="38" fontId="2" fillId="0" borderId="22" xfId="50" applyFont="1" applyFill="1" applyBorder="1" applyAlignment="1" applyProtection="1">
      <alignment vertical="center" shrinkToFit="1"/>
      <protection/>
    </xf>
    <xf numFmtId="0" fontId="2" fillId="0" borderId="23" xfId="61" applyFont="1" applyFill="1" applyBorder="1" applyAlignment="1" applyProtection="1">
      <alignment vertical="center" shrinkToFit="1"/>
      <protection/>
    </xf>
    <xf numFmtId="38" fontId="2" fillId="0" borderId="24" xfId="50" applyFont="1" applyFill="1" applyBorder="1" applyAlignment="1" applyProtection="1">
      <alignment vertical="center" shrinkToFit="1"/>
      <protection locked="0"/>
    </xf>
    <xf numFmtId="0" fontId="2" fillId="0" borderId="21" xfId="61" applyFont="1" applyFill="1" applyBorder="1" applyAlignment="1" applyProtection="1">
      <alignment vertical="center" shrinkToFit="1"/>
      <protection/>
    </xf>
    <xf numFmtId="38" fontId="2" fillId="0" borderId="25" xfId="50" applyFont="1" applyFill="1" applyBorder="1" applyAlignment="1" applyProtection="1">
      <alignment vertical="center" shrinkToFit="1"/>
      <protection locked="0"/>
    </xf>
    <xf numFmtId="0" fontId="1" fillId="0" borderId="12" xfId="61" applyFont="1" applyFill="1" applyBorder="1" applyAlignment="1" applyProtection="1">
      <alignment vertical="center" shrinkToFit="1"/>
      <protection/>
    </xf>
    <xf numFmtId="38" fontId="2" fillId="0" borderId="19" xfId="50" applyFont="1" applyFill="1" applyBorder="1" applyAlignment="1" applyProtection="1">
      <alignment vertical="center" shrinkToFit="1"/>
      <protection/>
    </xf>
    <xf numFmtId="0" fontId="2" fillId="0" borderId="19" xfId="61" applyFont="1" applyFill="1" applyBorder="1" applyAlignment="1" applyProtection="1">
      <alignment vertical="center" shrinkToFit="1"/>
      <protection/>
    </xf>
    <xf numFmtId="0" fontId="1" fillId="0" borderId="11" xfId="61" applyFont="1" applyFill="1" applyBorder="1" applyAlignment="1" applyProtection="1">
      <alignment vertical="center" shrinkToFit="1"/>
      <protection/>
    </xf>
    <xf numFmtId="38" fontId="2" fillId="0" borderId="24" xfId="50" applyFont="1" applyFill="1" applyBorder="1" applyAlignment="1" applyProtection="1">
      <alignment vertical="center" shrinkToFit="1"/>
      <protection/>
    </xf>
    <xf numFmtId="38" fontId="2" fillId="0" borderId="25" xfId="50" applyFont="1" applyFill="1" applyBorder="1" applyAlignment="1" applyProtection="1">
      <alignment vertical="center" shrinkToFit="1"/>
      <protection/>
    </xf>
    <xf numFmtId="0" fontId="2" fillId="0" borderId="20" xfId="61" applyFont="1" applyFill="1" applyBorder="1" applyAlignment="1" applyProtection="1">
      <alignment vertical="center" shrinkToFit="1"/>
      <protection/>
    </xf>
    <xf numFmtId="0" fontId="2" fillId="0" borderId="26" xfId="61" applyFont="1" applyFill="1" applyBorder="1" applyAlignment="1" applyProtection="1">
      <alignment vertical="center" shrinkToFit="1"/>
      <protection/>
    </xf>
    <xf numFmtId="38" fontId="2" fillId="0" borderId="27" xfId="50" applyFont="1" applyFill="1" applyBorder="1" applyAlignment="1" applyProtection="1">
      <alignment vertical="center" shrinkToFit="1"/>
      <protection/>
    </xf>
    <xf numFmtId="38" fontId="2" fillId="0" borderId="28" xfId="50" applyFont="1" applyFill="1" applyBorder="1" applyAlignment="1" applyProtection="1">
      <alignment vertical="center" shrinkToFit="1"/>
      <protection/>
    </xf>
    <xf numFmtId="0" fontId="2" fillId="0" borderId="29" xfId="61" applyFont="1" applyFill="1" applyBorder="1" applyAlignment="1" applyProtection="1">
      <alignment vertical="center" shrinkToFit="1"/>
      <protection/>
    </xf>
    <xf numFmtId="38" fontId="2" fillId="0" borderId="0" xfId="61" applyNumberFormat="1" applyFont="1" applyFill="1" applyAlignment="1" applyProtection="1">
      <alignment vertical="center" shrinkToFit="1"/>
      <protection/>
    </xf>
    <xf numFmtId="0" fontId="2" fillId="0" borderId="13" xfId="61" applyFont="1" applyFill="1" applyBorder="1" applyAlignment="1" applyProtection="1">
      <alignment vertical="center" shrinkToFit="1"/>
      <protection/>
    </xf>
    <xf numFmtId="0" fontId="2" fillId="0" borderId="30" xfId="61" applyFont="1" applyFill="1" applyBorder="1" applyAlignment="1" applyProtection="1">
      <alignment vertical="center" shrinkToFit="1"/>
      <protection/>
    </xf>
    <xf numFmtId="0" fontId="2" fillId="0" borderId="31" xfId="61" applyFont="1" applyFill="1" applyBorder="1" applyAlignment="1" applyProtection="1">
      <alignment vertical="center" shrinkToFit="1"/>
      <protection/>
    </xf>
    <xf numFmtId="0" fontId="2" fillId="0" borderId="25" xfId="61" applyFont="1" applyFill="1" applyBorder="1" applyAlignment="1" applyProtection="1">
      <alignment vertical="center" shrinkToFit="1"/>
      <protection/>
    </xf>
    <xf numFmtId="0" fontId="2" fillId="0" borderId="24" xfId="61" applyFont="1" applyFill="1" applyBorder="1" applyAlignment="1" applyProtection="1">
      <alignment vertical="center" shrinkToFit="1"/>
      <protection/>
    </xf>
    <xf numFmtId="0" fontId="5" fillId="0" borderId="25" xfId="61" applyFont="1" applyFill="1" applyBorder="1" applyAlignment="1" applyProtection="1">
      <alignment vertical="center" shrinkToFit="1"/>
      <protection/>
    </xf>
    <xf numFmtId="0" fontId="5" fillId="0" borderId="24" xfId="61" applyFont="1" applyFill="1" applyBorder="1" applyAlignment="1" applyProtection="1">
      <alignment vertical="center" shrinkToFit="1"/>
      <protection/>
    </xf>
    <xf numFmtId="0" fontId="5" fillId="0" borderId="19" xfId="61" applyFont="1" applyFill="1" applyBorder="1" applyAlignment="1" applyProtection="1">
      <alignment vertical="center" shrinkToFit="1"/>
      <protection/>
    </xf>
    <xf numFmtId="0" fontId="5" fillId="0" borderId="20" xfId="61" applyFont="1" applyFill="1" applyBorder="1" applyAlignment="1" applyProtection="1">
      <alignment vertical="center" shrinkToFit="1"/>
      <protection/>
    </xf>
    <xf numFmtId="38" fontId="5" fillId="0" borderId="28" xfId="50" applyFont="1" applyFill="1" applyBorder="1" applyAlignment="1" applyProtection="1">
      <alignment vertical="center" shrinkToFit="1"/>
      <protection/>
    </xf>
    <xf numFmtId="0" fontId="2" fillId="0" borderId="32" xfId="61" applyFont="1" applyFill="1" applyBorder="1" applyAlignment="1" applyProtection="1">
      <alignment vertical="center" shrinkToFit="1"/>
      <protection/>
    </xf>
    <xf numFmtId="38" fontId="2" fillId="0" borderId="18" xfId="50" applyFont="1" applyFill="1" applyBorder="1" applyAlignment="1" applyProtection="1">
      <alignment horizontal="center" vertical="center" shrinkToFit="1"/>
      <protection/>
    </xf>
    <xf numFmtId="0" fontId="2" fillId="0" borderId="33" xfId="61" applyFont="1" applyFill="1" applyBorder="1" applyAlignment="1" applyProtection="1">
      <alignment vertical="center" shrinkToFit="1"/>
      <protection/>
    </xf>
    <xf numFmtId="38" fontId="2" fillId="0" borderId="34" xfId="50" applyFont="1" applyFill="1" applyBorder="1" applyAlignment="1" applyProtection="1">
      <alignment vertical="center" shrinkToFit="1"/>
      <protection/>
    </xf>
    <xf numFmtId="0" fontId="2" fillId="0" borderId="35" xfId="61" applyFont="1" applyFill="1" applyBorder="1" applyAlignment="1" applyProtection="1">
      <alignment vertical="center" shrinkToFit="1"/>
      <protection/>
    </xf>
    <xf numFmtId="38" fontId="2" fillId="0" borderId="36" xfId="50" applyFont="1" applyFill="1" applyBorder="1" applyAlignment="1" applyProtection="1">
      <alignment vertical="center" shrinkToFit="1"/>
      <protection/>
    </xf>
    <xf numFmtId="0" fontId="2" fillId="0" borderId="37" xfId="61" applyFont="1" applyFill="1" applyBorder="1" applyAlignment="1" applyProtection="1">
      <alignment vertical="center" shrinkToFit="1"/>
      <protection/>
    </xf>
    <xf numFmtId="0" fontId="2" fillId="0" borderId="38" xfId="61" applyFont="1" applyFill="1" applyBorder="1" applyAlignment="1" applyProtection="1">
      <alignment vertical="center" shrinkToFit="1"/>
      <protection/>
    </xf>
    <xf numFmtId="0" fontId="2" fillId="0" borderId="39" xfId="61" applyFont="1" applyFill="1" applyBorder="1" applyAlignment="1" applyProtection="1">
      <alignment vertical="center" shrinkToFit="1"/>
      <protection/>
    </xf>
    <xf numFmtId="0" fontId="5" fillId="0" borderId="37" xfId="61" applyFont="1" applyFill="1" applyBorder="1" applyAlignment="1" applyProtection="1">
      <alignment vertical="center" shrinkToFit="1"/>
      <protection/>
    </xf>
    <xf numFmtId="0" fontId="2" fillId="0" borderId="40" xfId="61" applyFont="1" applyFill="1" applyBorder="1" applyAlignment="1" applyProtection="1">
      <alignment vertical="center" shrinkToFit="1"/>
      <protection/>
    </xf>
    <xf numFmtId="0" fontId="1" fillId="0" borderId="39" xfId="61" applyFont="1" applyFill="1" applyBorder="1" applyAlignment="1" applyProtection="1">
      <alignment vertical="center" shrinkToFit="1"/>
      <protection/>
    </xf>
    <xf numFmtId="0" fontId="5" fillId="0" borderId="38" xfId="61" applyFont="1" applyFill="1" applyBorder="1" applyAlignment="1" applyProtection="1">
      <alignment vertical="center" shrinkToFit="1"/>
      <protection/>
    </xf>
    <xf numFmtId="0" fontId="2" fillId="0" borderId="41" xfId="61" applyFont="1" applyFill="1" applyBorder="1" applyAlignment="1" applyProtection="1">
      <alignment vertical="center" shrinkToFit="1"/>
      <protection/>
    </xf>
    <xf numFmtId="38" fontId="2" fillId="0" borderId="42" xfId="50" applyFont="1" applyFill="1" applyBorder="1" applyAlignment="1" applyProtection="1">
      <alignment vertical="center" shrinkToFit="1"/>
      <protection/>
    </xf>
    <xf numFmtId="0" fontId="5" fillId="0" borderId="43" xfId="61" applyFont="1" applyFill="1" applyBorder="1" applyAlignment="1" applyProtection="1">
      <alignment vertical="center" shrinkToFit="1"/>
      <protection/>
    </xf>
    <xf numFmtId="0" fontId="5" fillId="0" borderId="44" xfId="61" applyFont="1" applyFill="1" applyBorder="1" applyAlignment="1" applyProtection="1">
      <alignment vertical="center" shrinkToFit="1"/>
      <protection/>
    </xf>
    <xf numFmtId="38" fontId="2" fillId="0" borderId="45" xfId="50" applyFont="1" applyFill="1" applyBorder="1" applyAlignment="1" applyProtection="1">
      <alignment vertical="center" shrinkToFit="1"/>
      <protection/>
    </xf>
    <xf numFmtId="38" fontId="5" fillId="0" borderId="46" xfId="50" applyFont="1" applyFill="1" applyBorder="1" applyAlignment="1" applyProtection="1">
      <alignment vertical="center" shrinkToFit="1"/>
      <protection/>
    </xf>
    <xf numFmtId="0" fontId="2" fillId="0" borderId="47" xfId="61" applyFont="1" applyFill="1" applyBorder="1" applyAlignment="1" applyProtection="1">
      <alignment vertical="center" shrinkToFit="1"/>
      <protection/>
    </xf>
    <xf numFmtId="38" fontId="2" fillId="0" borderId="48" xfId="61" applyNumberFormat="1" applyFont="1" applyFill="1" applyBorder="1" applyAlignment="1" applyProtection="1">
      <alignment horizontal="center" vertical="center" shrinkToFit="1"/>
      <protection/>
    </xf>
    <xf numFmtId="38" fontId="2" fillId="0" borderId="49" xfId="50" applyFont="1" applyFill="1" applyBorder="1" applyAlignment="1" applyProtection="1">
      <alignment vertical="center" shrinkToFit="1"/>
      <protection/>
    </xf>
    <xf numFmtId="0" fontId="5" fillId="0" borderId="50" xfId="61" applyFont="1" applyFill="1" applyBorder="1" applyAlignment="1" applyProtection="1">
      <alignment vertical="center" shrinkToFit="1"/>
      <protection/>
    </xf>
    <xf numFmtId="0" fontId="2" fillId="0" borderId="48" xfId="61" applyFont="1" applyFill="1" applyBorder="1" applyAlignment="1" applyProtection="1">
      <alignment vertical="center" shrinkToFit="1"/>
      <protection/>
    </xf>
    <xf numFmtId="0" fontId="5" fillId="0" borderId="51" xfId="61" applyFont="1" applyFill="1" applyBorder="1" applyAlignment="1" applyProtection="1">
      <alignment vertical="center" shrinkToFit="1"/>
      <protection/>
    </xf>
    <xf numFmtId="0" fontId="2" fillId="0" borderId="52" xfId="61" applyFont="1" applyFill="1" applyBorder="1" applyAlignment="1" applyProtection="1">
      <alignment vertical="center" shrinkToFit="1"/>
      <protection/>
    </xf>
    <xf numFmtId="0" fontId="2" fillId="0" borderId="53" xfId="61" applyFont="1" applyFill="1" applyBorder="1" applyAlignment="1" applyProtection="1">
      <alignment horizontal="center" vertical="center" shrinkToFit="1"/>
      <protection/>
    </xf>
    <xf numFmtId="0" fontId="2" fillId="0" borderId="54" xfId="61" applyFont="1" applyFill="1" applyBorder="1" applyAlignment="1" applyProtection="1">
      <alignment horizontal="center" vertical="center" shrinkToFit="1"/>
      <protection/>
    </xf>
    <xf numFmtId="38" fontId="2" fillId="0" borderId="55" xfId="50" applyFont="1" applyFill="1" applyBorder="1" applyAlignment="1" applyProtection="1">
      <alignment vertical="center" shrinkToFit="1"/>
      <protection/>
    </xf>
    <xf numFmtId="0" fontId="2" fillId="0" borderId="56" xfId="61" applyFont="1" applyFill="1" applyBorder="1" applyAlignment="1" applyProtection="1">
      <alignment vertical="center" shrinkToFit="1"/>
      <protection/>
    </xf>
    <xf numFmtId="0" fontId="2" fillId="0" borderId="57" xfId="61" applyFont="1" applyFill="1" applyBorder="1" applyAlignment="1" applyProtection="1">
      <alignment vertical="center" shrinkToFit="1"/>
      <protection/>
    </xf>
    <xf numFmtId="38" fontId="5" fillId="0" borderId="58" xfId="50" applyFont="1" applyFill="1" applyBorder="1" applyAlignment="1" applyProtection="1">
      <alignment vertical="center" shrinkToFit="1"/>
      <protection/>
    </xf>
    <xf numFmtId="38" fontId="2" fillId="0" borderId="18" xfId="50" applyFont="1" applyFill="1" applyBorder="1" applyAlignment="1" applyProtection="1">
      <alignment vertical="center" shrinkToFit="1"/>
      <protection locked="0"/>
    </xf>
    <xf numFmtId="38" fontId="2" fillId="0" borderId="10" xfId="50" applyFont="1" applyBorder="1" applyAlignment="1" applyProtection="1">
      <alignment horizontal="center" vertical="center" shrinkToFit="1"/>
      <protection/>
    </xf>
    <xf numFmtId="0" fontId="2" fillId="0" borderId="10" xfId="61" applyFont="1" applyBorder="1" applyAlignment="1" applyProtection="1">
      <alignment horizontal="center" vertical="center" shrinkToFit="1"/>
      <protection/>
    </xf>
    <xf numFmtId="0" fontId="2" fillId="0" borderId="11" xfId="61" applyFont="1" applyBorder="1" applyAlignment="1" applyProtection="1">
      <alignment vertical="center" shrinkToFit="1"/>
      <protection/>
    </xf>
    <xf numFmtId="38" fontId="2" fillId="0" borderId="18" xfId="50" applyFont="1" applyBorder="1" applyAlignment="1" applyProtection="1">
      <alignment vertical="center" shrinkToFit="1"/>
      <protection/>
    </xf>
    <xf numFmtId="0" fontId="1" fillId="0" borderId="18" xfId="61" applyFont="1" applyBorder="1" applyAlignment="1" applyProtection="1">
      <alignment vertical="center" shrinkToFit="1"/>
      <protection/>
    </xf>
    <xf numFmtId="0" fontId="1" fillId="0" borderId="11" xfId="61" applyFont="1" applyBorder="1" applyAlignment="1" applyProtection="1">
      <alignment vertical="center" shrinkToFit="1"/>
      <protection/>
    </xf>
    <xf numFmtId="0" fontId="1" fillId="0" borderId="34" xfId="61" applyFont="1" applyBorder="1" applyAlignment="1" applyProtection="1">
      <alignment vertical="center" shrinkToFit="1"/>
      <protection/>
    </xf>
    <xf numFmtId="38" fontId="1" fillId="0" borderId="45" xfId="48" applyFont="1" applyBorder="1" applyAlignment="1" applyProtection="1">
      <alignment vertical="center" shrinkToFit="1"/>
      <protection/>
    </xf>
    <xf numFmtId="0" fontId="1" fillId="0" borderId="59" xfId="61" applyFont="1" applyBorder="1" applyAlignment="1" applyProtection="1">
      <alignment horizontal="center" vertical="center" shrinkToFit="1"/>
      <protection/>
    </xf>
    <xf numFmtId="38" fontId="2" fillId="0" borderId="60" xfId="50" applyFont="1" applyBorder="1" applyAlignment="1" applyProtection="1">
      <alignment vertical="center" shrinkToFit="1"/>
      <protection locked="0"/>
    </xf>
    <xf numFmtId="38" fontId="2" fillId="0" borderId="45" xfId="50" applyFont="1" applyBorder="1" applyAlignment="1" applyProtection="1">
      <alignment vertical="center" shrinkToFit="1"/>
      <protection/>
    </xf>
    <xf numFmtId="0" fontId="1" fillId="0" borderId="0" xfId="61" applyFont="1" applyBorder="1" applyAlignment="1" applyProtection="1">
      <alignment vertical="center" shrinkToFit="1"/>
      <protection/>
    </xf>
    <xf numFmtId="38" fontId="2" fillId="0" borderId="34" xfId="50" applyFont="1" applyBorder="1" applyAlignment="1" applyProtection="1">
      <alignment vertical="center" shrinkToFit="1"/>
      <protection/>
    </xf>
    <xf numFmtId="0" fontId="1" fillId="0" borderId="61" xfId="61" applyFont="1" applyBorder="1" applyAlignment="1" applyProtection="1">
      <alignment vertical="center" shrinkToFit="1"/>
      <protection/>
    </xf>
    <xf numFmtId="177" fontId="11" fillId="0" borderId="10" xfId="50" applyNumberFormat="1" applyFont="1" applyBorder="1" applyAlignment="1" applyProtection="1">
      <alignment horizontal="center" vertical="center" shrinkToFit="1"/>
      <protection locked="0"/>
    </xf>
    <xf numFmtId="0" fontId="11" fillId="0" borderId="10" xfId="61" applyFont="1" applyBorder="1" applyAlignment="1" applyProtection="1">
      <alignment horizontal="center" vertical="center" shrinkToFit="1"/>
      <protection locked="0"/>
    </xf>
    <xf numFmtId="38" fontId="2" fillId="0" borderId="62" xfId="50" applyFont="1" applyBorder="1" applyAlignment="1" applyProtection="1">
      <alignment vertical="center" shrinkToFit="1"/>
      <protection locked="0"/>
    </xf>
    <xf numFmtId="0" fontId="1" fillId="0" borderId="33" xfId="61" applyFont="1" applyBorder="1" applyAlignment="1" applyProtection="1">
      <alignment vertical="center" shrinkToFit="1"/>
      <protection/>
    </xf>
    <xf numFmtId="0" fontId="1" fillId="0" borderId="63" xfId="61" applyFont="1" applyBorder="1" applyAlignment="1" applyProtection="1">
      <alignment horizontal="center" vertical="center" shrinkToFit="1"/>
      <protection/>
    </xf>
    <xf numFmtId="38" fontId="2" fillId="0" borderId="60" xfId="50" applyFont="1" applyFill="1" applyBorder="1" applyAlignment="1" applyProtection="1">
      <alignment vertical="center" shrinkToFit="1"/>
      <protection locked="0"/>
    </xf>
    <xf numFmtId="0" fontId="5" fillId="0" borderId="14" xfId="61" applyFont="1" applyFill="1" applyBorder="1" applyAlignment="1" applyProtection="1">
      <alignment horizontal="center" vertical="center" shrinkToFit="1"/>
      <protection/>
    </xf>
    <xf numFmtId="0" fontId="5" fillId="0" borderId="15" xfId="61" applyFont="1" applyFill="1" applyBorder="1" applyAlignment="1" applyProtection="1">
      <alignment horizontal="center" vertical="center" shrinkToFit="1"/>
      <protection/>
    </xf>
    <xf numFmtId="0" fontId="2" fillId="0" borderId="33" xfId="61" applyFont="1" applyBorder="1" applyAlignment="1" applyProtection="1">
      <alignment vertical="center" shrinkToFit="1"/>
      <protection/>
    </xf>
    <xf numFmtId="38" fontId="2" fillId="0" borderId="34" xfId="50" applyFont="1" applyFill="1" applyBorder="1" applyAlignment="1" applyProtection="1">
      <alignment horizontal="right" vertical="center" shrinkToFit="1"/>
      <protection/>
    </xf>
    <xf numFmtId="38" fontId="1" fillId="0" borderId="18" xfId="61" applyNumberFormat="1" applyFont="1" applyBorder="1" applyAlignment="1" applyProtection="1">
      <alignment vertical="center" shrinkToFit="1"/>
      <protection/>
    </xf>
    <xf numFmtId="0" fontId="1" fillId="0" borderId="26" xfId="61" applyFont="1" applyBorder="1" applyAlignment="1" applyProtection="1">
      <alignment horizontal="center" vertical="center" shrinkToFit="1"/>
      <protection/>
    </xf>
    <xf numFmtId="38" fontId="2" fillId="0" borderId="27" xfId="50" applyFont="1" applyBorder="1" applyAlignment="1" applyProtection="1">
      <alignment vertical="center" shrinkToFit="1"/>
      <protection/>
    </xf>
    <xf numFmtId="0" fontId="1" fillId="0" borderId="29" xfId="61" applyFont="1" applyBorder="1" applyAlignment="1" applyProtection="1">
      <alignment horizontal="center" vertical="center" shrinkToFit="1"/>
      <protection/>
    </xf>
    <xf numFmtId="0" fontId="1" fillId="0" borderId="0" xfId="61" applyFont="1" applyAlignment="1" applyProtection="1">
      <alignment vertical="center" shrinkToFit="1"/>
      <protection locked="0"/>
    </xf>
    <xf numFmtId="178" fontId="11" fillId="0" borderId="10" xfId="50" applyNumberFormat="1" applyFont="1" applyBorder="1" applyAlignment="1" applyProtection="1">
      <alignment vertical="center" shrinkToFit="1"/>
      <protection locked="0"/>
    </xf>
    <xf numFmtId="0" fontId="7" fillId="0" borderId="0" xfId="61" applyNumberFormat="1" applyFont="1" applyAlignment="1" applyProtection="1">
      <alignment horizontal="left" vertical="center" shrinkToFit="1"/>
      <protection locked="0"/>
    </xf>
    <xf numFmtId="0" fontId="5" fillId="0" borderId="16" xfId="61" applyFont="1" applyFill="1" applyBorder="1" applyAlignment="1" applyProtection="1">
      <alignment horizontal="center" vertical="center" shrinkToFit="1"/>
      <protection locked="0"/>
    </xf>
    <xf numFmtId="0" fontId="9" fillId="0" borderId="14" xfId="61" applyFont="1" applyFill="1" applyBorder="1" applyAlignment="1" applyProtection="1">
      <alignment horizontal="center" vertical="center" shrinkToFit="1"/>
      <protection locked="0"/>
    </xf>
    <xf numFmtId="0" fontId="9" fillId="0" borderId="15" xfId="61" applyFont="1" applyFill="1" applyBorder="1" applyAlignment="1" applyProtection="1">
      <alignment horizontal="center" vertical="center" shrinkToFit="1"/>
      <protection locked="0"/>
    </xf>
    <xf numFmtId="0" fontId="9" fillId="0" borderId="64" xfId="61" applyFont="1" applyFill="1" applyBorder="1" applyAlignment="1" applyProtection="1">
      <alignment horizontal="center" vertical="center" shrinkToFit="1"/>
      <protection locked="0"/>
    </xf>
    <xf numFmtId="38" fontId="2" fillId="0" borderId="19" xfId="50" applyFont="1" applyBorder="1" applyAlignment="1" applyProtection="1">
      <alignment vertical="center" shrinkToFit="1"/>
      <protection locked="0"/>
    </xf>
    <xf numFmtId="0" fontId="1" fillId="0" borderId="60" xfId="61" applyFont="1" applyBorder="1" applyAlignment="1" applyProtection="1">
      <alignment horizontal="center" vertical="center" shrinkToFit="1"/>
      <protection locked="0"/>
    </xf>
    <xf numFmtId="38" fontId="1" fillId="0" borderId="65" xfId="48" applyFont="1" applyBorder="1" applyAlignment="1" applyProtection="1">
      <alignment vertical="center" shrinkToFit="1"/>
      <protection locked="0"/>
    </xf>
    <xf numFmtId="0" fontId="1" fillId="0" borderId="66" xfId="61" applyFont="1" applyBorder="1" applyAlignment="1" applyProtection="1">
      <alignment horizontal="center" vertical="center" shrinkToFit="1"/>
      <protection locked="0"/>
    </xf>
    <xf numFmtId="0" fontId="5" fillId="0" borderId="64" xfId="61" applyFont="1" applyFill="1" applyBorder="1" applyAlignment="1" applyProtection="1">
      <alignment horizontal="center" vertical="center" shrinkToFit="1"/>
      <protection locked="0"/>
    </xf>
    <xf numFmtId="38" fontId="2" fillId="0" borderId="65" xfId="50" applyFont="1" applyBorder="1" applyAlignment="1" applyProtection="1">
      <alignment vertical="center" shrinkToFit="1"/>
      <protection locked="0"/>
    </xf>
    <xf numFmtId="0" fontId="1" fillId="0" borderId="67" xfId="61" applyFont="1" applyBorder="1" applyAlignment="1" applyProtection="1">
      <alignment vertical="center" shrinkToFit="1"/>
      <protection locked="0"/>
    </xf>
    <xf numFmtId="0" fontId="1" fillId="0" borderId="60" xfId="61" applyFont="1" applyBorder="1" applyAlignment="1" applyProtection="1">
      <alignment vertical="center" shrinkToFit="1"/>
      <protection locked="0"/>
    </xf>
    <xf numFmtId="38" fontId="2" fillId="0" borderId="68" xfId="50" applyFont="1" applyBorder="1" applyAlignment="1" applyProtection="1">
      <alignment vertical="center" shrinkToFit="1"/>
      <protection locked="0"/>
    </xf>
    <xf numFmtId="38" fontId="2" fillId="0" borderId="28" xfId="50" applyFont="1" applyBorder="1" applyAlignment="1" applyProtection="1">
      <alignment vertical="center" shrinkToFit="1"/>
      <protection locked="0"/>
    </xf>
    <xf numFmtId="38" fontId="2" fillId="0" borderId="69" xfId="50" applyFont="1" applyBorder="1" applyAlignment="1" applyProtection="1">
      <alignment vertical="center" shrinkToFit="1"/>
      <protection locked="0"/>
    </xf>
    <xf numFmtId="0" fontId="2" fillId="0" borderId="70" xfId="61" applyFont="1" applyFill="1" applyBorder="1" applyAlignment="1" applyProtection="1">
      <alignment horizontal="center" vertical="center" shrinkToFit="1"/>
      <protection/>
    </xf>
    <xf numFmtId="0" fontId="2" fillId="0" borderId="26" xfId="61" applyFont="1" applyFill="1" applyBorder="1" applyAlignment="1" applyProtection="1">
      <alignment horizontal="center" vertical="center" shrinkToFit="1"/>
      <protection/>
    </xf>
    <xf numFmtId="0" fontId="2" fillId="0" borderId="29" xfId="61" applyFont="1" applyFill="1" applyBorder="1" applyAlignment="1" applyProtection="1">
      <alignment horizontal="center" vertical="center" shrinkToFit="1"/>
      <protection/>
    </xf>
    <xf numFmtId="0" fontId="2" fillId="0" borderId="29" xfId="61" applyFont="1" applyFill="1" applyBorder="1" applyAlignment="1" applyProtection="1">
      <alignment horizontal="right" vertical="center" shrinkToFit="1"/>
      <protection/>
    </xf>
    <xf numFmtId="0" fontId="2" fillId="0" borderId="71" xfId="61" applyFont="1" applyFill="1" applyBorder="1" applyAlignment="1" applyProtection="1">
      <alignment horizontal="center" vertical="center" shrinkToFit="1"/>
      <protection/>
    </xf>
    <xf numFmtId="0" fontId="2" fillId="0" borderId="63" xfId="61" applyFont="1" applyFill="1" applyBorder="1" applyAlignment="1" applyProtection="1">
      <alignment horizontal="center" vertical="center" shrinkToFit="1"/>
      <protection/>
    </xf>
    <xf numFmtId="0" fontId="2" fillId="0" borderId="72" xfId="61" applyFont="1" applyFill="1" applyBorder="1" applyAlignment="1" applyProtection="1">
      <alignment horizontal="center" vertical="center" shrinkToFit="1"/>
      <protection/>
    </xf>
    <xf numFmtId="0" fontId="2" fillId="0" borderId="41" xfId="61" applyFont="1" applyFill="1" applyBorder="1" applyAlignment="1" applyProtection="1">
      <alignment horizontal="center" vertical="center" shrinkToFit="1"/>
      <protection/>
    </xf>
    <xf numFmtId="0" fontId="2" fillId="0" borderId="32" xfId="61" applyFont="1" applyFill="1" applyBorder="1" applyAlignment="1" applyProtection="1">
      <alignment horizontal="center" vertical="center" shrinkToFit="1"/>
      <protection/>
    </xf>
    <xf numFmtId="0" fontId="2" fillId="0" borderId="73" xfId="61" applyFont="1" applyFill="1" applyBorder="1" applyAlignment="1" applyProtection="1">
      <alignment horizontal="center" vertical="center" shrinkToFit="1"/>
      <protection/>
    </xf>
    <xf numFmtId="0" fontId="2" fillId="33" borderId="12" xfId="61" applyFont="1" applyFill="1" applyBorder="1" applyAlignment="1" applyProtection="1">
      <alignment vertical="center" shrinkToFit="1"/>
      <protection/>
    </xf>
    <xf numFmtId="38" fontId="2" fillId="0" borderId="20" xfId="50" applyFont="1" applyFill="1" applyBorder="1" applyAlignment="1" applyProtection="1">
      <alignment vertical="center" shrinkToFit="1"/>
      <protection/>
    </xf>
    <xf numFmtId="38" fontId="2" fillId="0" borderId="74" xfId="50" applyFont="1" applyFill="1" applyBorder="1" applyAlignment="1" applyProtection="1">
      <alignment vertical="center" shrinkToFit="1"/>
      <protection/>
    </xf>
    <xf numFmtId="38" fontId="2" fillId="34" borderId="74" xfId="50" applyFont="1" applyFill="1" applyBorder="1" applyAlignment="1" applyProtection="1">
      <alignment vertical="center" shrinkToFit="1"/>
      <protection/>
    </xf>
    <xf numFmtId="38" fontId="2" fillId="0" borderId="74" xfId="50" applyFont="1" applyFill="1" applyBorder="1" applyAlignment="1" applyProtection="1">
      <alignment vertical="center" shrinkToFit="1"/>
      <protection locked="0"/>
    </xf>
    <xf numFmtId="38" fontId="2" fillId="34" borderId="18" xfId="50" applyFont="1" applyFill="1" applyBorder="1" applyAlignment="1" applyProtection="1">
      <alignment vertical="center" shrinkToFit="1"/>
      <protection/>
    </xf>
    <xf numFmtId="0" fontId="2" fillId="0" borderId="75" xfId="61" applyFont="1" applyFill="1" applyBorder="1" applyAlignment="1" applyProtection="1">
      <alignment horizontal="center" vertical="center" shrinkToFit="1"/>
      <protection/>
    </xf>
    <xf numFmtId="0" fontId="2" fillId="0" borderId="76" xfId="61" applyFont="1" applyFill="1" applyBorder="1" applyAlignment="1" applyProtection="1">
      <alignment horizontal="center" vertical="center" shrinkToFit="1"/>
      <protection/>
    </xf>
    <xf numFmtId="38" fontId="2" fillId="0" borderId="77" xfId="50" applyFont="1" applyFill="1" applyBorder="1" applyAlignment="1" applyProtection="1">
      <alignment vertical="center" wrapText="1" shrinkToFit="1"/>
      <protection/>
    </xf>
    <xf numFmtId="38" fontId="2" fillId="0" borderId="78" xfId="50" applyFont="1" applyFill="1" applyBorder="1" applyAlignment="1" applyProtection="1">
      <alignment vertical="center" shrinkToFit="1"/>
      <protection/>
    </xf>
    <xf numFmtId="0" fontId="2" fillId="0" borderId="79" xfId="61" applyFont="1" applyFill="1" applyBorder="1" applyAlignment="1" applyProtection="1">
      <alignment horizontal="center" vertical="center" shrinkToFit="1"/>
      <protection/>
    </xf>
    <xf numFmtId="0" fontId="2" fillId="0" borderId="80" xfId="61" applyFont="1" applyFill="1" applyBorder="1" applyAlignment="1" applyProtection="1">
      <alignment horizontal="center" vertical="center" shrinkToFit="1"/>
      <protection/>
    </xf>
    <xf numFmtId="0" fontId="2" fillId="0" borderId="81" xfId="61" applyFont="1" applyFill="1" applyBorder="1" applyAlignment="1" applyProtection="1">
      <alignment horizontal="center" vertical="center" shrinkToFit="1"/>
      <protection/>
    </xf>
    <xf numFmtId="0" fontId="2" fillId="0" borderId="82" xfId="61" applyFont="1" applyFill="1" applyBorder="1" applyAlignment="1" applyProtection="1">
      <alignment horizontal="center" vertical="center" shrinkToFit="1"/>
      <protection/>
    </xf>
    <xf numFmtId="38" fontId="2" fillId="0" borderId="10" xfId="50" applyFont="1" applyFill="1" applyBorder="1" applyAlignment="1" applyProtection="1">
      <alignment horizontal="center" vertical="center" shrinkToFit="1"/>
      <protection/>
    </xf>
    <xf numFmtId="176" fontId="2" fillId="0" borderId="73" xfId="50" applyNumberFormat="1" applyFont="1" applyFill="1" applyBorder="1" applyAlignment="1" applyProtection="1">
      <alignment horizontal="center" vertical="center" shrinkToFit="1"/>
      <protection locked="0"/>
    </xf>
    <xf numFmtId="176" fontId="2" fillId="0" borderId="59" xfId="50" applyNumberFormat="1" applyFont="1" applyFill="1" applyBorder="1" applyAlignment="1" applyProtection="1">
      <alignment horizontal="center" vertical="center" shrinkToFit="1"/>
      <protection locked="0"/>
    </xf>
    <xf numFmtId="176" fontId="2" fillId="0" borderId="83" xfId="50" applyNumberFormat="1" applyFont="1" applyFill="1" applyBorder="1" applyAlignment="1" applyProtection="1">
      <alignment horizontal="center" vertical="center" shrinkToFit="1"/>
      <protection locked="0"/>
    </xf>
    <xf numFmtId="38" fontId="2" fillId="0" borderId="73" xfId="50" applyFont="1" applyFill="1" applyBorder="1" applyAlignment="1" applyProtection="1">
      <alignment horizontal="center" vertical="center" shrinkToFit="1"/>
      <protection locked="0"/>
    </xf>
    <xf numFmtId="38" fontId="2" fillId="0" borderId="59" xfId="50" applyFont="1" applyFill="1" applyBorder="1" applyAlignment="1" applyProtection="1">
      <alignment horizontal="center" vertical="center" shrinkToFit="1"/>
      <protection locked="0"/>
    </xf>
    <xf numFmtId="38" fontId="2" fillId="0" borderId="83" xfId="50" applyFont="1" applyFill="1" applyBorder="1" applyAlignment="1" applyProtection="1">
      <alignment horizontal="center" vertical="center" shrinkToFit="1"/>
      <protection locked="0"/>
    </xf>
    <xf numFmtId="38" fontId="1" fillId="0" borderId="73" xfId="50" applyFont="1" applyFill="1" applyBorder="1" applyAlignment="1" applyProtection="1">
      <alignment horizontal="center" vertical="center" shrinkToFit="1"/>
      <protection locked="0"/>
    </xf>
    <xf numFmtId="38" fontId="2" fillId="33" borderId="20" xfId="50" applyFont="1" applyFill="1" applyBorder="1" applyAlignment="1" applyProtection="1">
      <alignment horizontal="center" vertical="center" shrinkToFit="1"/>
      <protection/>
    </xf>
    <xf numFmtId="38" fontId="2" fillId="33" borderId="74" xfId="50" applyFont="1" applyFill="1" applyBorder="1" applyAlignment="1" applyProtection="1">
      <alignment horizontal="center" vertical="center" shrinkToFit="1"/>
      <protection/>
    </xf>
    <xf numFmtId="38" fontId="5" fillId="0" borderId="84" xfId="61" applyNumberFormat="1" applyFont="1" applyBorder="1" applyAlignment="1" applyProtection="1">
      <alignment horizontal="center" vertical="center" shrinkToFit="1"/>
      <protection/>
    </xf>
    <xf numFmtId="38" fontId="5" fillId="0" borderId="85" xfId="61" applyNumberFormat="1" applyFont="1" applyBorder="1" applyAlignment="1" applyProtection="1">
      <alignment horizontal="center" vertical="center" shrinkToFit="1"/>
      <protection/>
    </xf>
    <xf numFmtId="0" fontId="1" fillId="0" borderId="86" xfId="61" applyFont="1" applyBorder="1" applyAlignment="1" applyProtection="1">
      <alignment horizontal="center" vertical="center" shrinkToFit="1"/>
      <protection/>
    </xf>
    <xf numFmtId="0" fontId="1" fillId="0" borderId="87" xfId="61" applyFont="1" applyBorder="1" applyAlignment="1" applyProtection="1">
      <alignment horizontal="center" vertical="center" shrinkToFit="1"/>
      <protection/>
    </xf>
    <xf numFmtId="0" fontId="8" fillId="0" borderId="88" xfId="61" applyFont="1" applyBorder="1" applyAlignment="1" applyProtection="1">
      <alignment horizontal="center" vertical="center" wrapText="1" shrinkToFit="1"/>
      <protection/>
    </xf>
    <xf numFmtId="0" fontId="8" fillId="0" borderId="89" xfId="61" applyFont="1" applyBorder="1" applyAlignment="1" applyProtection="1">
      <alignment horizontal="center" vertical="center" wrapText="1" shrinkToFit="1"/>
      <protection/>
    </xf>
    <xf numFmtId="0" fontId="8" fillId="0" borderId="90" xfId="61" applyFont="1" applyBorder="1" applyAlignment="1" applyProtection="1">
      <alignment horizontal="center" vertical="center" wrapText="1" shrinkToFit="1"/>
      <protection/>
    </xf>
    <xf numFmtId="0" fontId="8" fillId="0" borderId="91" xfId="61" applyFont="1" applyBorder="1" applyAlignment="1" applyProtection="1">
      <alignment horizontal="center" vertical="center" wrapText="1" shrinkToFit="1"/>
      <protection/>
    </xf>
    <xf numFmtId="0" fontId="5" fillId="33" borderId="59" xfId="61" applyFont="1" applyFill="1" applyBorder="1" applyAlignment="1" applyProtection="1">
      <alignment horizontal="center" vertical="center" shrinkToFit="1"/>
      <protection/>
    </xf>
    <xf numFmtId="0" fontId="5" fillId="33" borderId="66" xfId="61" applyFont="1" applyFill="1" applyBorder="1" applyAlignment="1" applyProtection="1">
      <alignment horizontal="center" vertical="center" shrinkToFit="1"/>
      <protection/>
    </xf>
    <xf numFmtId="0" fontId="5" fillId="33" borderId="83" xfId="61" applyFont="1" applyFill="1" applyBorder="1" applyAlignment="1" applyProtection="1">
      <alignment horizontal="center" vertical="center" shrinkToFit="1"/>
      <protection/>
    </xf>
    <xf numFmtId="0" fontId="5" fillId="33" borderId="10" xfId="61" applyFont="1" applyFill="1" applyBorder="1" applyAlignment="1" applyProtection="1">
      <alignment horizontal="center" vertical="center" shrinkToFit="1"/>
      <protection/>
    </xf>
    <xf numFmtId="0" fontId="5" fillId="33" borderId="92" xfId="61" applyFont="1" applyFill="1" applyBorder="1" applyAlignment="1" applyProtection="1">
      <alignment horizontal="center" vertical="center" shrinkToFit="1"/>
      <protection/>
    </xf>
    <xf numFmtId="0" fontId="9" fillId="33" borderId="59" xfId="61" applyFont="1" applyFill="1" applyBorder="1" applyAlignment="1" applyProtection="1">
      <alignment horizontal="center" vertical="center" shrinkToFit="1"/>
      <protection/>
    </xf>
    <xf numFmtId="0" fontId="9" fillId="33" borderId="66" xfId="61" applyFont="1" applyFill="1" applyBorder="1" applyAlignment="1" applyProtection="1">
      <alignment horizontal="center" vertical="center" shrinkToFit="1"/>
      <protection/>
    </xf>
    <xf numFmtId="38" fontId="2" fillId="0" borderId="10" xfId="50" applyFont="1" applyBorder="1" applyAlignment="1" applyProtection="1">
      <alignment horizontal="center" vertical="center" shrinkToFit="1"/>
      <protection/>
    </xf>
    <xf numFmtId="176" fontId="11" fillId="0" borderId="10" xfId="50" applyNumberFormat="1" applyFont="1" applyBorder="1" applyAlignment="1" applyProtection="1">
      <alignment horizontal="center" vertical="center" shrinkToFit="1"/>
      <protection locked="0"/>
    </xf>
    <xf numFmtId="38" fontId="11" fillId="0" borderId="10" xfId="50" applyFont="1" applyBorder="1" applyAlignment="1" applyProtection="1">
      <alignment horizontal="center" vertical="center" shrinkToFit="1"/>
      <protection locked="0"/>
    </xf>
    <xf numFmtId="0" fontId="1" fillId="0" borderId="93" xfId="61" applyFont="1" applyBorder="1" applyAlignment="1" applyProtection="1">
      <alignment horizontal="left" vertical="center" shrinkToFit="1"/>
      <protection/>
    </xf>
    <xf numFmtId="0" fontId="10" fillId="0" borderId="94" xfId="61" applyFont="1" applyBorder="1" applyAlignment="1" applyProtection="1">
      <alignment horizontal="center" vertical="center" shrinkToFit="1"/>
      <protection/>
    </xf>
    <xf numFmtId="0" fontId="10" fillId="0" borderId="95" xfId="61" applyFont="1" applyBorder="1" applyAlignment="1" applyProtection="1">
      <alignment horizontal="center" vertical="center" shrinkToFit="1"/>
      <protection/>
    </xf>
    <xf numFmtId="0" fontId="10" fillId="0" borderId="96" xfId="61" applyFont="1" applyBorder="1" applyAlignment="1" applyProtection="1">
      <alignment horizontal="center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122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3"/>
  <sheetViews>
    <sheetView tabSelected="1" zoomScale="85" zoomScaleNormal="85" zoomScaleSheetLayoutView="40" zoomScalePageLayoutView="0" workbookViewId="0" topLeftCell="A1">
      <selection activeCell="B2" sqref="B2:D2"/>
    </sheetView>
  </sheetViews>
  <sheetFormatPr defaultColWidth="9.140625" defaultRowHeight="15"/>
  <cols>
    <col min="1" max="1" width="14.140625" style="9" bestFit="1" customWidth="1"/>
    <col min="2" max="2" width="17.00390625" style="9" customWidth="1"/>
    <col min="3" max="3" width="7.57421875" style="2" customWidth="1"/>
    <col min="4" max="4" width="9.140625" style="9" customWidth="1"/>
    <col min="5" max="5" width="17.00390625" style="9" customWidth="1"/>
    <col min="6" max="6" width="7.57421875" style="2" customWidth="1"/>
    <col min="7" max="7" width="9.140625" style="9" customWidth="1"/>
    <col min="8" max="8" width="17.00390625" style="9" customWidth="1"/>
    <col min="9" max="9" width="7.57421875" style="2" customWidth="1"/>
    <col min="10" max="10" width="9.140625" style="9" customWidth="1"/>
    <col min="11" max="11" width="17.00390625" style="9" customWidth="1"/>
    <col min="12" max="12" width="7.57421875" style="2" customWidth="1"/>
    <col min="13" max="13" width="9.140625" style="9" customWidth="1"/>
    <col min="14" max="14" width="17.00390625" style="9" customWidth="1"/>
    <col min="15" max="15" width="7.57421875" style="2" customWidth="1"/>
    <col min="16" max="16" width="9.140625" style="9" customWidth="1"/>
    <col min="17" max="17" width="17.00390625" style="9" customWidth="1"/>
    <col min="18" max="18" width="7.57421875" style="2" customWidth="1"/>
    <col min="19" max="19" width="9.140625" style="9" customWidth="1"/>
    <col min="20" max="16384" width="9.00390625" style="9" customWidth="1"/>
  </cols>
  <sheetData>
    <row r="1" spans="2:11" s="2" customFormat="1" ht="18.75" customHeight="1">
      <c r="B1" s="149" t="s">
        <v>0</v>
      </c>
      <c r="C1" s="149"/>
      <c r="D1" s="149"/>
      <c r="E1" s="149" t="s">
        <v>1</v>
      </c>
      <c r="F1" s="149"/>
      <c r="G1" s="149"/>
      <c r="H1" s="1" t="s">
        <v>2</v>
      </c>
      <c r="I1" s="149" t="s">
        <v>3</v>
      </c>
      <c r="J1" s="149"/>
      <c r="K1" s="1" t="s">
        <v>4</v>
      </c>
    </row>
    <row r="2" spans="2:11" s="2" customFormat="1" ht="39" customHeight="1">
      <c r="B2" s="150"/>
      <c r="C2" s="151"/>
      <c r="D2" s="152"/>
      <c r="E2" s="153"/>
      <c r="F2" s="154"/>
      <c r="G2" s="155"/>
      <c r="H2" s="3"/>
      <c r="I2" s="156"/>
      <c r="J2" s="155"/>
      <c r="K2" s="4">
        <f>D182+G182+J182+M182+P182+S182</f>
        <v>0</v>
      </c>
    </row>
    <row r="3" s="2" customFormat="1" ht="13.5"/>
    <row r="4" s="2" customFormat="1" ht="13.5">
      <c r="A4" s="2" t="s">
        <v>5</v>
      </c>
    </row>
    <row r="5" spans="1:19" s="2" customFormat="1" ht="13.5">
      <c r="A5" s="7" t="s">
        <v>380</v>
      </c>
      <c r="S5" s="8"/>
    </row>
    <row r="6" spans="1:19" ht="13.5">
      <c r="A6" s="143" t="s">
        <v>6</v>
      </c>
      <c r="B6" s="141" t="s">
        <v>7</v>
      </c>
      <c r="C6" s="141"/>
      <c r="D6" s="145"/>
      <c r="E6" s="141" t="s">
        <v>8</v>
      </c>
      <c r="F6" s="141"/>
      <c r="G6" s="141"/>
      <c r="H6" s="147" t="s">
        <v>9</v>
      </c>
      <c r="I6" s="141"/>
      <c r="J6" s="145"/>
      <c r="K6" s="141" t="s">
        <v>10</v>
      </c>
      <c r="L6" s="141"/>
      <c r="M6" s="141"/>
      <c r="N6" s="147" t="s">
        <v>11</v>
      </c>
      <c r="O6" s="141"/>
      <c r="P6" s="145"/>
      <c r="Q6" s="141" t="s">
        <v>12</v>
      </c>
      <c r="R6" s="141"/>
      <c r="S6" s="141"/>
    </row>
    <row r="7" spans="1:19" ht="20.25" customHeight="1">
      <c r="A7" s="144"/>
      <c r="B7" s="142"/>
      <c r="C7" s="142"/>
      <c r="D7" s="146"/>
      <c r="E7" s="142"/>
      <c r="F7" s="142"/>
      <c r="G7" s="142"/>
      <c r="H7" s="148"/>
      <c r="I7" s="142"/>
      <c r="J7" s="146"/>
      <c r="K7" s="142"/>
      <c r="L7" s="142"/>
      <c r="M7" s="142"/>
      <c r="N7" s="148"/>
      <c r="O7" s="142"/>
      <c r="P7" s="146"/>
      <c r="Q7" s="142"/>
      <c r="R7" s="142"/>
      <c r="S7" s="142"/>
    </row>
    <row r="8" spans="1:19" ht="13.5">
      <c r="A8" s="10"/>
      <c r="B8" s="11"/>
      <c r="C8" s="12"/>
      <c r="D8" s="73"/>
      <c r="E8" s="11"/>
      <c r="F8" s="12"/>
      <c r="G8" s="13"/>
      <c r="H8" s="72"/>
      <c r="I8" s="12"/>
      <c r="J8" s="13"/>
      <c r="K8" s="11"/>
      <c r="L8" s="12"/>
      <c r="M8" s="13"/>
      <c r="N8" s="72"/>
      <c r="O8" s="12"/>
      <c r="P8" s="13"/>
      <c r="Q8" s="11"/>
      <c r="R8" s="12"/>
      <c r="S8" s="13"/>
    </row>
    <row r="9" spans="1:19" ht="13.5">
      <c r="A9" s="14" t="s">
        <v>13</v>
      </c>
      <c r="B9" s="6" t="s">
        <v>221</v>
      </c>
      <c r="C9" s="15">
        <v>2790</v>
      </c>
      <c r="D9" s="17"/>
      <c r="E9" s="5" t="s">
        <v>14</v>
      </c>
      <c r="F9" s="15">
        <v>810</v>
      </c>
      <c r="G9" s="16"/>
      <c r="H9" s="6" t="s">
        <v>15</v>
      </c>
      <c r="I9" s="15">
        <v>200</v>
      </c>
      <c r="J9" s="16"/>
      <c r="K9" s="5" t="s">
        <v>16</v>
      </c>
      <c r="L9" s="15">
        <v>200</v>
      </c>
      <c r="M9" s="16"/>
      <c r="N9" s="6" t="s">
        <v>17</v>
      </c>
      <c r="O9" s="15">
        <v>1130</v>
      </c>
      <c r="P9" s="78"/>
      <c r="Q9" s="5" t="s">
        <v>18</v>
      </c>
      <c r="R9" s="15">
        <v>1570</v>
      </c>
      <c r="S9" s="16"/>
    </row>
    <row r="10" spans="1:19" ht="13.5">
      <c r="A10" s="14"/>
      <c r="B10" s="6" t="s">
        <v>21</v>
      </c>
      <c r="C10" s="15">
        <v>3630</v>
      </c>
      <c r="D10" s="17"/>
      <c r="E10" s="5" t="s">
        <v>257</v>
      </c>
      <c r="F10" s="15">
        <v>690</v>
      </c>
      <c r="G10" s="16"/>
      <c r="H10" s="6" t="s">
        <v>19</v>
      </c>
      <c r="I10" s="15">
        <v>230</v>
      </c>
      <c r="J10" s="16"/>
      <c r="K10" s="5" t="s">
        <v>354</v>
      </c>
      <c r="L10" s="15">
        <v>700</v>
      </c>
      <c r="M10" s="16"/>
      <c r="N10" s="6" t="s">
        <v>245</v>
      </c>
      <c r="O10" s="15">
        <v>640</v>
      </c>
      <c r="P10" s="78"/>
      <c r="Q10" s="5" t="s">
        <v>20</v>
      </c>
      <c r="R10" s="15">
        <v>820</v>
      </c>
      <c r="S10" s="16"/>
    </row>
    <row r="11" spans="1:19" ht="13.5">
      <c r="A11" s="14"/>
      <c r="B11" s="18" t="s">
        <v>222</v>
      </c>
      <c r="C11" s="19">
        <v>2120</v>
      </c>
      <c r="D11" s="17"/>
      <c r="E11" s="20" t="s">
        <v>22</v>
      </c>
      <c r="F11" s="19">
        <v>380</v>
      </c>
      <c r="G11" s="16"/>
      <c r="H11" s="22" t="s">
        <v>23</v>
      </c>
      <c r="I11" s="19">
        <v>170</v>
      </c>
      <c r="J11" s="16"/>
      <c r="K11" s="5" t="s">
        <v>28</v>
      </c>
      <c r="L11" s="19">
        <v>150</v>
      </c>
      <c r="M11" s="16"/>
      <c r="N11" s="6" t="s">
        <v>24</v>
      </c>
      <c r="O11" s="15">
        <v>670</v>
      </c>
      <c r="P11" s="78"/>
      <c r="Q11" s="20" t="s">
        <v>25</v>
      </c>
      <c r="R11" s="19">
        <v>1710</v>
      </c>
      <c r="S11" s="16"/>
    </row>
    <row r="12" spans="1:19" ht="13.5">
      <c r="A12" s="14"/>
      <c r="B12" s="6" t="s">
        <v>385</v>
      </c>
      <c r="C12" s="15">
        <v>4120</v>
      </c>
      <c r="D12" s="17"/>
      <c r="E12" s="5" t="s">
        <v>26</v>
      </c>
      <c r="F12" s="15">
        <v>630</v>
      </c>
      <c r="G12" s="16"/>
      <c r="H12" s="6" t="s">
        <v>27</v>
      </c>
      <c r="I12" s="19">
        <v>250</v>
      </c>
      <c r="J12" s="16"/>
      <c r="K12" s="5" t="s">
        <v>31</v>
      </c>
      <c r="L12" s="15">
        <v>400</v>
      </c>
      <c r="M12" s="16"/>
      <c r="N12" s="6" t="s">
        <v>246</v>
      </c>
      <c r="O12" s="15">
        <v>1400</v>
      </c>
      <c r="P12" s="78"/>
      <c r="Q12" s="5" t="s">
        <v>29</v>
      </c>
      <c r="R12" s="19">
        <v>1220</v>
      </c>
      <c r="S12" s="16"/>
    </row>
    <row r="13" spans="1:19" ht="13.5">
      <c r="A13" s="14"/>
      <c r="B13" s="24" t="s">
        <v>38</v>
      </c>
      <c r="C13" s="15">
        <v>3450</v>
      </c>
      <c r="D13" s="17"/>
      <c r="E13" s="5" t="s">
        <v>33</v>
      </c>
      <c r="F13" s="15">
        <v>1500</v>
      </c>
      <c r="G13" s="16"/>
      <c r="H13" s="6" t="s">
        <v>30</v>
      </c>
      <c r="I13" s="19">
        <v>120</v>
      </c>
      <c r="J13" s="16"/>
      <c r="K13" s="5" t="s">
        <v>35</v>
      </c>
      <c r="L13" s="15">
        <v>380</v>
      </c>
      <c r="M13" s="16"/>
      <c r="N13" s="6" t="s">
        <v>247</v>
      </c>
      <c r="O13" s="15">
        <v>300</v>
      </c>
      <c r="P13" s="78"/>
      <c r="Q13" s="5" t="s">
        <v>32</v>
      </c>
      <c r="R13" s="19">
        <v>1150</v>
      </c>
      <c r="S13" s="16"/>
    </row>
    <row r="14" spans="1:19" ht="13.5">
      <c r="A14" s="14"/>
      <c r="B14" s="6" t="s">
        <v>384</v>
      </c>
      <c r="C14" s="15">
        <v>2410</v>
      </c>
      <c r="D14" s="17"/>
      <c r="E14" s="5" t="s">
        <v>39</v>
      </c>
      <c r="F14" s="15">
        <v>1000</v>
      </c>
      <c r="G14" s="16"/>
      <c r="H14" s="135" t="s">
        <v>34</v>
      </c>
      <c r="I14" s="157" t="s">
        <v>358</v>
      </c>
      <c r="J14" s="158"/>
      <c r="K14" s="5" t="s">
        <v>46</v>
      </c>
      <c r="L14" s="15">
        <v>110</v>
      </c>
      <c r="M14" s="16"/>
      <c r="N14" s="6" t="s">
        <v>324</v>
      </c>
      <c r="O14" s="15">
        <v>800</v>
      </c>
      <c r="P14" s="78"/>
      <c r="Q14" s="5" t="s">
        <v>37</v>
      </c>
      <c r="R14" s="19">
        <v>1210</v>
      </c>
      <c r="S14" s="16"/>
    </row>
    <row r="15" spans="1:19" ht="13.5">
      <c r="A15" s="14"/>
      <c r="B15" s="24" t="s">
        <v>224</v>
      </c>
      <c r="C15" s="15">
        <v>3350</v>
      </c>
      <c r="D15" s="17"/>
      <c r="E15" s="5" t="s">
        <v>43</v>
      </c>
      <c r="F15" s="15">
        <v>470</v>
      </c>
      <c r="G15" s="16"/>
      <c r="H15" s="6" t="s">
        <v>40</v>
      </c>
      <c r="I15" s="19">
        <v>700</v>
      </c>
      <c r="J15" s="16"/>
      <c r="K15" s="5" t="s">
        <v>320</v>
      </c>
      <c r="L15" s="15">
        <v>100</v>
      </c>
      <c r="M15" s="16"/>
      <c r="N15" s="6" t="s">
        <v>36</v>
      </c>
      <c r="O15" s="15">
        <v>830</v>
      </c>
      <c r="P15" s="78"/>
      <c r="Q15" s="5"/>
      <c r="R15" s="15"/>
      <c r="S15" s="26"/>
    </row>
    <row r="16" spans="1:19" ht="13.5">
      <c r="A16" s="14"/>
      <c r="B16" s="6" t="s">
        <v>225</v>
      </c>
      <c r="C16" s="15">
        <v>3830</v>
      </c>
      <c r="D16" s="17"/>
      <c r="E16" s="5" t="s">
        <v>45</v>
      </c>
      <c r="F16" s="15">
        <v>500</v>
      </c>
      <c r="G16" s="16"/>
      <c r="H16" s="135" t="s">
        <v>52</v>
      </c>
      <c r="I16" s="157" t="s">
        <v>358</v>
      </c>
      <c r="J16" s="158"/>
      <c r="K16" s="5" t="s">
        <v>321</v>
      </c>
      <c r="L16" s="15">
        <v>100</v>
      </c>
      <c r="M16" s="16"/>
      <c r="N16" s="6" t="s">
        <v>41</v>
      </c>
      <c r="O16" s="15">
        <v>290</v>
      </c>
      <c r="P16" s="78"/>
      <c r="Q16" s="5"/>
      <c r="R16" s="15"/>
      <c r="S16" s="26"/>
    </row>
    <row r="17" spans="1:19" ht="13.5">
      <c r="A17" s="14"/>
      <c r="B17" s="24" t="s">
        <v>360</v>
      </c>
      <c r="C17" s="15">
        <v>3410</v>
      </c>
      <c r="D17" s="17"/>
      <c r="E17" s="5" t="s">
        <v>48</v>
      </c>
      <c r="F17" s="15">
        <v>900</v>
      </c>
      <c r="G17" s="16"/>
      <c r="H17" s="135" t="s">
        <v>54</v>
      </c>
      <c r="I17" s="157" t="s">
        <v>358</v>
      </c>
      <c r="J17" s="158"/>
      <c r="K17" s="5" t="s">
        <v>50</v>
      </c>
      <c r="L17" s="15">
        <v>30</v>
      </c>
      <c r="M17" s="16"/>
      <c r="N17" s="6" t="s">
        <v>44</v>
      </c>
      <c r="O17" s="15">
        <v>280</v>
      </c>
      <c r="P17" s="78"/>
      <c r="Q17" s="5"/>
      <c r="R17" s="15"/>
      <c r="S17" s="26"/>
    </row>
    <row r="18" spans="1:19" ht="13.5">
      <c r="A18" s="14"/>
      <c r="B18" s="24" t="s">
        <v>359</v>
      </c>
      <c r="C18" s="15">
        <v>3040</v>
      </c>
      <c r="D18" s="17"/>
      <c r="E18" s="27" t="s">
        <v>49</v>
      </c>
      <c r="F18" s="15">
        <v>1230</v>
      </c>
      <c r="G18" s="16"/>
      <c r="H18" s="135" t="s">
        <v>313</v>
      </c>
      <c r="I18" s="157" t="s">
        <v>358</v>
      </c>
      <c r="J18" s="158"/>
      <c r="K18" s="5" t="s">
        <v>255</v>
      </c>
      <c r="L18" s="15">
        <v>430</v>
      </c>
      <c r="M18" s="16"/>
      <c r="N18" s="6" t="s">
        <v>248</v>
      </c>
      <c r="O18" s="15">
        <v>470</v>
      </c>
      <c r="P18" s="78"/>
      <c r="Q18" s="5"/>
      <c r="R18" s="15"/>
      <c r="S18" s="26"/>
    </row>
    <row r="19" spans="1:19" ht="13.5">
      <c r="A19" s="14"/>
      <c r="B19" s="24" t="s">
        <v>71</v>
      </c>
      <c r="C19" s="15">
        <v>3180</v>
      </c>
      <c r="D19" s="17"/>
      <c r="E19" s="27" t="s">
        <v>51</v>
      </c>
      <c r="F19" s="15">
        <v>550</v>
      </c>
      <c r="G19" s="16"/>
      <c r="H19" s="6" t="s">
        <v>61</v>
      </c>
      <c r="I19" s="19">
        <v>250</v>
      </c>
      <c r="J19" s="16"/>
      <c r="K19" s="5" t="s">
        <v>256</v>
      </c>
      <c r="L19" s="15">
        <v>400</v>
      </c>
      <c r="M19" s="16"/>
      <c r="N19" s="6" t="s">
        <v>47</v>
      </c>
      <c r="O19" s="15">
        <v>370</v>
      </c>
      <c r="P19" s="78"/>
      <c r="Q19" s="5"/>
      <c r="R19" s="15"/>
      <c r="S19" s="26"/>
    </row>
    <row r="20" spans="1:19" ht="13.5">
      <c r="A20" s="14"/>
      <c r="B20" s="6" t="s">
        <v>226</v>
      </c>
      <c r="C20" s="15">
        <v>3340</v>
      </c>
      <c r="D20" s="17"/>
      <c r="E20" s="5" t="s">
        <v>53</v>
      </c>
      <c r="F20" s="15">
        <v>300</v>
      </c>
      <c r="G20" s="16"/>
      <c r="H20" s="6" t="s">
        <v>62</v>
      </c>
      <c r="I20" s="19">
        <v>120</v>
      </c>
      <c r="J20" s="16"/>
      <c r="K20" s="5" t="s">
        <v>55</v>
      </c>
      <c r="L20" s="15">
        <v>180</v>
      </c>
      <c r="M20" s="16"/>
      <c r="N20" s="6" t="s">
        <v>249</v>
      </c>
      <c r="O20" s="19">
        <v>800</v>
      </c>
      <c r="P20" s="78"/>
      <c r="Q20" s="5"/>
      <c r="R20" s="15"/>
      <c r="S20" s="26"/>
    </row>
    <row r="21" spans="1:19" ht="13.5">
      <c r="A21" s="14"/>
      <c r="B21" s="24" t="s">
        <v>220</v>
      </c>
      <c r="C21" s="15">
        <v>1800</v>
      </c>
      <c r="D21" s="17"/>
      <c r="E21" s="5" t="s">
        <v>388</v>
      </c>
      <c r="F21" s="15">
        <v>610</v>
      </c>
      <c r="G21" s="16"/>
      <c r="H21" s="6" t="s">
        <v>64</v>
      </c>
      <c r="I21" s="15">
        <v>670</v>
      </c>
      <c r="J21" s="16"/>
      <c r="K21" s="5" t="s">
        <v>351</v>
      </c>
      <c r="L21" s="15">
        <v>100</v>
      </c>
      <c r="M21" s="16"/>
      <c r="N21" s="6" t="s">
        <v>308</v>
      </c>
      <c r="O21" s="19">
        <v>1470</v>
      </c>
      <c r="P21" s="78"/>
      <c r="Q21" s="5"/>
      <c r="R21" s="15"/>
      <c r="S21" s="26"/>
    </row>
    <row r="22" spans="1:19" ht="13.5">
      <c r="A22" s="14"/>
      <c r="B22" s="24" t="s">
        <v>273</v>
      </c>
      <c r="C22" s="15">
        <v>3570</v>
      </c>
      <c r="D22" s="17"/>
      <c r="E22" s="5" t="s">
        <v>57</v>
      </c>
      <c r="F22" s="15">
        <v>900</v>
      </c>
      <c r="G22" s="16"/>
      <c r="H22" s="6"/>
      <c r="I22" s="15"/>
      <c r="J22" s="78"/>
      <c r="K22" s="5" t="s">
        <v>355</v>
      </c>
      <c r="L22" s="15">
        <v>50</v>
      </c>
      <c r="M22" s="16"/>
      <c r="N22" s="6" t="s">
        <v>250</v>
      </c>
      <c r="O22" s="19">
        <v>1340</v>
      </c>
      <c r="P22" s="78"/>
      <c r="Q22" s="5"/>
      <c r="R22" s="15"/>
      <c r="S22" s="26"/>
    </row>
    <row r="23" spans="1:19" ht="13.5">
      <c r="A23" s="14"/>
      <c r="B23" s="6" t="s">
        <v>361</v>
      </c>
      <c r="C23" s="15">
        <v>2060</v>
      </c>
      <c r="D23" s="17"/>
      <c r="E23" s="5" t="s">
        <v>59</v>
      </c>
      <c r="F23" s="15">
        <v>800</v>
      </c>
      <c r="G23" s="16"/>
      <c r="H23" s="6"/>
      <c r="I23" s="15"/>
      <c r="J23" s="15"/>
      <c r="K23" s="5" t="s">
        <v>356</v>
      </c>
      <c r="L23" s="15">
        <v>50</v>
      </c>
      <c r="M23" s="16"/>
      <c r="N23" s="6" t="s">
        <v>352</v>
      </c>
      <c r="O23" s="19">
        <v>710</v>
      </c>
      <c r="P23" s="78"/>
      <c r="Q23" s="5"/>
      <c r="R23" s="15"/>
      <c r="S23" s="26"/>
    </row>
    <row r="24" spans="1:19" ht="13.5">
      <c r="A24" s="14"/>
      <c r="B24" s="6" t="s">
        <v>274</v>
      </c>
      <c r="C24" s="15">
        <v>2700</v>
      </c>
      <c r="D24" s="17"/>
      <c r="E24" s="5" t="s">
        <v>60</v>
      </c>
      <c r="F24" s="15">
        <v>470</v>
      </c>
      <c r="G24" s="16"/>
      <c r="H24" s="6"/>
      <c r="I24" s="15"/>
      <c r="J24" s="15"/>
      <c r="K24" s="5" t="s">
        <v>357</v>
      </c>
      <c r="L24" s="15">
        <v>60</v>
      </c>
      <c r="M24" s="16"/>
      <c r="N24" s="6" t="s">
        <v>56</v>
      </c>
      <c r="O24" s="19">
        <v>790</v>
      </c>
      <c r="P24" s="78"/>
      <c r="Q24" s="5"/>
      <c r="R24" s="15"/>
      <c r="S24" s="26"/>
    </row>
    <row r="25" spans="1:19" ht="13.5">
      <c r="A25" s="14"/>
      <c r="B25" s="6" t="s">
        <v>362</v>
      </c>
      <c r="C25" s="15">
        <v>3130</v>
      </c>
      <c r="D25" s="17"/>
      <c r="E25" s="5" t="s">
        <v>389</v>
      </c>
      <c r="F25" s="15">
        <v>1000</v>
      </c>
      <c r="G25" s="16"/>
      <c r="H25" s="6"/>
      <c r="I25" s="15"/>
      <c r="J25" s="23"/>
      <c r="K25" s="5" t="s">
        <v>366</v>
      </c>
      <c r="L25" s="15">
        <v>60</v>
      </c>
      <c r="M25" s="28"/>
      <c r="N25" s="6" t="s">
        <v>58</v>
      </c>
      <c r="O25" s="19">
        <v>860</v>
      </c>
      <c r="P25" s="78"/>
      <c r="Q25" s="5"/>
      <c r="R25" s="15"/>
      <c r="S25" s="26"/>
    </row>
    <row r="26" spans="1:19" ht="13.5">
      <c r="A26" s="14"/>
      <c r="B26" s="24" t="s">
        <v>386</v>
      </c>
      <c r="C26" s="15">
        <v>2800</v>
      </c>
      <c r="D26" s="17"/>
      <c r="E26" s="5" t="s">
        <v>374</v>
      </c>
      <c r="F26" s="15">
        <v>930</v>
      </c>
      <c r="G26" s="16"/>
      <c r="H26" s="6"/>
      <c r="I26" s="15"/>
      <c r="J26" s="23"/>
      <c r="K26" s="5"/>
      <c r="L26" s="15"/>
      <c r="M26" s="28"/>
      <c r="N26" s="6" t="s">
        <v>325</v>
      </c>
      <c r="O26" s="19">
        <v>600</v>
      </c>
      <c r="P26" s="78"/>
      <c r="Q26" s="5"/>
      <c r="R26" s="15"/>
      <c r="S26" s="26"/>
    </row>
    <row r="27" spans="1:19" ht="13.5">
      <c r="A27" s="14"/>
      <c r="B27" s="24" t="s">
        <v>70</v>
      </c>
      <c r="C27" s="15">
        <v>3940</v>
      </c>
      <c r="D27" s="17"/>
      <c r="E27" s="5" t="s">
        <v>63</v>
      </c>
      <c r="F27" s="15">
        <v>800</v>
      </c>
      <c r="G27" s="16"/>
      <c r="H27" s="6"/>
      <c r="I27" s="15"/>
      <c r="J27" s="29"/>
      <c r="K27" s="5"/>
      <c r="L27" s="15"/>
      <c r="M27" s="28"/>
      <c r="N27" s="6" t="s">
        <v>251</v>
      </c>
      <c r="O27" s="19">
        <v>920</v>
      </c>
      <c r="P27" s="78"/>
      <c r="Q27" s="5"/>
      <c r="R27" s="15"/>
      <c r="S27" s="26"/>
    </row>
    <row r="28" spans="1:19" ht="13.5">
      <c r="A28" s="14"/>
      <c r="B28" s="6" t="s">
        <v>219</v>
      </c>
      <c r="C28" s="15">
        <v>1320</v>
      </c>
      <c r="D28" s="17"/>
      <c r="E28" s="5" t="s">
        <v>372</v>
      </c>
      <c r="F28" s="15">
        <v>590</v>
      </c>
      <c r="G28" s="16"/>
      <c r="H28" s="6"/>
      <c r="I28" s="15"/>
      <c r="J28" s="29"/>
      <c r="K28" s="5"/>
      <c r="L28" s="15"/>
      <c r="M28" s="28"/>
      <c r="N28" s="6" t="s">
        <v>252</v>
      </c>
      <c r="O28" s="19">
        <v>1180</v>
      </c>
      <c r="P28" s="78"/>
      <c r="Q28" s="5"/>
      <c r="R28" s="15"/>
      <c r="S28" s="26"/>
    </row>
    <row r="29" spans="1:19" ht="13.5">
      <c r="A29" s="14"/>
      <c r="B29" s="6" t="s">
        <v>67</v>
      </c>
      <c r="C29" s="15">
        <v>1130</v>
      </c>
      <c r="D29" s="17"/>
      <c r="E29" s="5" t="s">
        <v>373</v>
      </c>
      <c r="F29" s="15">
        <v>450</v>
      </c>
      <c r="G29" s="16"/>
      <c r="H29" s="6"/>
      <c r="I29" s="15"/>
      <c r="J29" s="29"/>
      <c r="K29" s="5"/>
      <c r="L29" s="15"/>
      <c r="M29" s="28"/>
      <c r="N29" s="6" t="s">
        <v>253</v>
      </c>
      <c r="O29" s="19">
        <v>980</v>
      </c>
      <c r="P29" s="78"/>
      <c r="Q29" s="5"/>
      <c r="R29" s="15"/>
      <c r="S29" s="26"/>
    </row>
    <row r="30" spans="1:19" ht="13.5">
      <c r="A30" s="14"/>
      <c r="B30" s="6" t="s">
        <v>232</v>
      </c>
      <c r="C30" s="15">
        <v>2730</v>
      </c>
      <c r="D30" s="17"/>
      <c r="E30" s="5" t="s">
        <v>68</v>
      </c>
      <c r="F30" s="15">
        <v>480</v>
      </c>
      <c r="G30" s="16"/>
      <c r="H30" s="6"/>
      <c r="I30" s="15"/>
      <c r="J30" s="29"/>
      <c r="K30" s="5"/>
      <c r="L30" s="15"/>
      <c r="M30" s="28"/>
      <c r="N30" s="6" t="s">
        <v>254</v>
      </c>
      <c r="O30" s="19">
        <v>1890</v>
      </c>
      <c r="P30" s="78"/>
      <c r="Q30" s="5"/>
      <c r="R30" s="15"/>
      <c r="S30" s="26"/>
    </row>
    <row r="31" spans="1:19" ht="13.5">
      <c r="A31" s="14"/>
      <c r="B31" s="9" t="s">
        <v>233</v>
      </c>
      <c r="C31" s="15">
        <v>2350</v>
      </c>
      <c r="D31" s="17"/>
      <c r="E31" s="5" t="s">
        <v>69</v>
      </c>
      <c r="F31" s="15">
        <v>580</v>
      </c>
      <c r="G31" s="16"/>
      <c r="H31" s="6"/>
      <c r="I31" s="15"/>
      <c r="J31" s="29"/>
      <c r="K31" s="5"/>
      <c r="L31" s="15"/>
      <c r="M31" s="28"/>
      <c r="N31" s="6" t="s">
        <v>65</v>
      </c>
      <c r="O31" s="19">
        <v>320</v>
      </c>
      <c r="P31" s="78"/>
      <c r="Q31" s="5"/>
      <c r="R31" s="15"/>
      <c r="S31" s="26"/>
    </row>
    <row r="32" spans="1:19" ht="13.5">
      <c r="A32" s="14"/>
      <c r="B32" s="6" t="s">
        <v>234</v>
      </c>
      <c r="C32" s="15">
        <v>3140</v>
      </c>
      <c r="D32" s="17"/>
      <c r="E32" s="5"/>
      <c r="F32" s="15"/>
      <c r="G32" s="21"/>
      <c r="H32" s="6"/>
      <c r="I32" s="15"/>
      <c r="J32" s="29"/>
      <c r="K32" s="5"/>
      <c r="L32" s="15"/>
      <c r="M32" s="28"/>
      <c r="N32" s="6" t="s">
        <v>66</v>
      </c>
      <c r="O32" s="19">
        <v>800</v>
      </c>
      <c r="P32" s="78"/>
      <c r="Q32" s="5"/>
      <c r="R32" s="15"/>
      <c r="S32" s="26"/>
    </row>
    <row r="33" spans="1:19" ht="13.5">
      <c r="A33" s="14"/>
      <c r="B33" s="6" t="s">
        <v>235</v>
      </c>
      <c r="C33" s="15">
        <v>1500</v>
      </c>
      <c r="D33" s="17"/>
      <c r="E33" s="5"/>
      <c r="F33" s="15"/>
      <c r="G33" s="28"/>
      <c r="H33" s="6"/>
      <c r="I33" s="15"/>
      <c r="J33" s="29"/>
      <c r="K33" s="5"/>
      <c r="L33" s="15"/>
      <c r="M33" s="26"/>
      <c r="N33" s="6"/>
      <c r="O33" s="47"/>
      <c r="P33" s="16"/>
      <c r="Q33" s="5"/>
      <c r="R33" s="15"/>
      <c r="S33" s="26"/>
    </row>
    <row r="34" spans="1:19" ht="13.5">
      <c r="A34" s="14"/>
      <c r="B34" s="24" t="s">
        <v>236</v>
      </c>
      <c r="C34" s="15">
        <v>1280</v>
      </c>
      <c r="D34" s="17"/>
      <c r="E34" s="5"/>
      <c r="F34" s="15"/>
      <c r="G34" s="28"/>
      <c r="H34" s="6"/>
      <c r="I34" s="15"/>
      <c r="J34" s="29"/>
      <c r="K34" s="5"/>
      <c r="L34" s="15"/>
      <c r="M34" s="26"/>
      <c r="N34" s="6"/>
      <c r="O34" s="15"/>
      <c r="P34" s="30"/>
      <c r="Q34" s="5"/>
      <c r="R34" s="15"/>
      <c r="S34" s="26"/>
    </row>
    <row r="35" spans="1:19" ht="13.5">
      <c r="A35" s="14"/>
      <c r="B35" s="24" t="s">
        <v>292</v>
      </c>
      <c r="C35" s="15">
        <v>1460</v>
      </c>
      <c r="D35" s="17"/>
      <c r="E35" s="5"/>
      <c r="F35" s="15"/>
      <c r="G35" s="28"/>
      <c r="H35" s="6"/>
      <c r="I35" s="15"/>
      <c r="J35" s="29"/>
      <c r="K35" s="5"/>
      <c r="L35" s="15"/>
      <c r="M35" s="26"/>
      <c r="N35" s="6"/>
      <c r="O35" s="15"/>
      <c r="P35" s="30"/>
      <c r="Q35" s="5"/>
      <c r="R35" s="15"/>
      <c r="S35" s="26"/>
    </row>
    <row r="36" spans="1:19" ht="13.5">
      <c r="A36" s="14"/>
      <c r="B36" s="5" t="s">
        <v>237</v>
      </c>
      <c r="C36" s="15">
        <v>1960</v>
      </c>
      <c r="D36" s="17"/>
      <c r="E36" s="5"/>
      <c r="F36" s="15"/>
      <c r="G36" s="28"/>
      <c r="H36" s="6"/>
      <c r="I36" s="15"/>
      <c r="J36" s="29"/>
      <c r="K36" s="5"/>
      <c r="L36" s="15"/>
      <c r="M36" s="26"/>
      <c r="N36" s="6"/>
      <c r="O36" s="15"/>
      <c r="P36" s="30"/>
      <c r="Q36" s="5"/>
      <c r="R36" s="15"/>
      <c r="S36" s="26"/>
    </row>
    <row r="37" spans="1:19" ht="13.5">
      <c r="A37" s="14"/>
      <c r="B37" s="5" t="s">
        <v>238</v>
      </c>
      <c r="C37" s="15">
        <v>2120</v>
      </c>
      <c r="D37" s="17"/>
      <c r="E37" s="5"/>
      <c r="F37" s="15"/>
      <c r="G37" s="28"/>
      <c r="H37" s="6"/>
      <c r="I37" s="15"/>
      <c r="J37" s="29"/>
      <c r="K37" s="5"/>
      <c r="L37" s="15"/>
      <c r="M37" s="26"/>
      <c r="N37" s="6"/>
      <c r="O37" s="15"/>
      <c r="P37" s="30"/>
      <c r="Q37" s="5"/>
      <c r="R37" s="15"/>
      <c r="S37" s="26"/>
    </row>
    <row r="38" spans="1:19" ht="13.5">
      <c r="A38" s="14"/>
      <c r="B38" s="6" t="s">
        <v>74</v>
      </c>
      <c r="C38" s="15">
        <v>2250</v>
      </c>
      <c r="D38" s="17"/>
      <c r="E38" s="5"/>
      <c r="F38" s="15"/>
      <c r="G38" s="28"/>
      <c r="H38" s="6"/>
      <c r="I38" s="15"/>
      <c r="J38" s="29"/>
      <c r="K38" s="5"/>
      <c r="L38" s="15"/>
      <c r="M38" s="26"/>
      <c r="N38" s="6"/>
      <c r="O38" s="15"/>
      <c r="P38" s="30"/>
      <c r="Q38" s="5"/>
      <c r="R38" s="15"/>
      <c r="S38" s="26"/>
    </row>
    <row r="39" spans="1:19" ht="13.5">
      <c r="A39" s="14"/>
      <c r="B39" s="6" t="s">
        <v>364</v>
      </c>
      <c r="C39" s="15">
        <v>4280</v>
      </c>
      <c r="D39" s="17"/>
      <c r="E39" s="5"/>
      <c r="F39" s="15"/>
      <c r="G39" s="28"/>
      <c r="H39" s="6"/>
      <c r="I39" s="15"/>
      <c r="J39" s="29"/>
      <c r="K39" s="5"/>
      <c r="L39" s="15"/>
      <c r="M39" s="26"/>
      <c r="N39" s="6"/>
      <c r="O39" s="15"/>
      <c r="P39" s="30"/>
      <c r="Q39" s="5"/>
      <c r="R39" s="15"/>
      <c r="S39" s="26"/>
    </row>
    <row r="40" spans="1:19" ht="13.5">
      <c r="A40" s="14"/>
      <c r="B40" s="24" t="s">
        <v>76</v>
      </c>
      <c r="C40" s="15">
        <v>2220</v>
      </c>
      <c r="D40" s="17"/>
      <c r="E40" s="5"/>
      <c r="F40" s="15"/>
      <c r="G40" s="28"/>
      <c r="H40" s="6"/>
      <c r="I40" s="15"/>
      <c r="J40" s="29"/>
      <c r="K40" s="5"/>
      <c r="L40" s="15"/>
      <c r="M40" s="26"/>
      <c r="N40" s="6"/>
      <c r="O40" s="15"/>
      <c r="P40" s="30"/>
      <c r="Q40" s="5"/>
      <c r="R40" s="15"/>
      <c r="S40" s="26"/>
    </row>
    <row r="41" spans="1:19" ht="13.5">
      <c r="A41" s="14"/>
      <c r="B41" s="5" t="s">
        <v>390</v>
      </c>
      <c r="C41" s="15">
        <v>3160</v>
      </c>
      <c r="D41" s="17"/>
      <c r="E41" s="5"/>
      <c r="F41" s="15"/>
      <c r="G41" s="28"/>
      <c r="H41" s="6"/>
      <c r="I41" s="15"/>
      <c r="J41" s="29"/>
      <c r="K41" s="5"/>
      <c r="L41" s="15"/>
      <c r="M41" s="26"/>
      <c r="N41" s="6"/>
      <c r="O41" s="15"/>
      <c r="P41" s="30"/>
      <c r="Q41" s="5"/>
      <c r="R41" s="15"/>
      <c r="S41" s="26"/>
    </row>
    <row r="42" spans="1:19" ht="13.5">
      <c r="A42" s="14"/>
      <c r="B42" s="5" t="s">
        <v>73</v>
      </c>
      <c r="C42" s="15">
        <v>3540</v>
      </c>
      <c r="D42" s="17"/>
      <c r="E42" s="5"/>
      <c r="F42" s="15"/>
      <c r="G42" s="28"/>
      <c r="H42" s="6"/>
      <c r="I42" s="15"/>
      <c r="J42" s="29"/>
      <c r="K42" s="5"/>
      <c r="L42" s="15"/>
      <c r="M42" s="26"/>
      <c r="N42" s="6"/>
      <c r="O42" s="15"/>
      <c r="P42" s="30"/>
      <c r="Q42" s="5"/>
      <c r="R42" s="15"/>
      <c r="S42" s="26"/>
    </row>
    <row r="43" spans="1:19" ht="13.5">
      <c r="A43" s="14"/>
      <c r="B43" s="27" t="s">
        <v>78</v>
      </c>
      <c r="C43" s="15">
        <v>1770</v>
      </c>
      <c r="D43" s="17"/>
      <c r="E43" s="5"/>
      <c r="F43" s="15"/>
      <c r="G43" s="28"/>
      <c r="H43" s="6"/>
      <c r="I43" s="15"/>
      <c r="J43" s="29"/>
      <c r="K43" s="5"/>
      <c r="L43" s="15"/>
      <c r="M43" s="26"/>
      <c r="N43" s="6"/>
      <c r="O43" s="15"/>
      <c r="P43" s="30"/>
      <c r="Q43" s="5"/>
      <c r="R43" s="15"/>
      <c r="S43" s="26"/>
    </row>
    <row r="44" spans="1:19" ht="13.5">
      <c r="A44" s="14"/>
      <c r="B44" s="5" t="s">
        <v>77</v>
      </c>
      <c r="C44" s="15">
        <v>2450</v>
      </c>
      <c r="D44" s="17"/>
      <c r="E44" s="5"/>
      <c r="F44" s="15"/>
      <c r="G44" s="28"/>
      <c r="H44" s="6"/>
      <c r="I44" s="15"/>
      <c r="J44" s="29"/>
      <c r="K44" s="5"/>
      <c r="L44" s="15"/>
      <c r="M44" s="26"/>
      <c r="N44" s="6"/>
      <c r="O44" s="15"/>
      <c r="P44" s="30"/>
      <c r="Q44" s="5"/>
      <c r="R44" s="15"/>
      <c r="S44" s="26"/>
    </row>
    <row r="45" spans="1:19" ht="13.5">
      <c r="A45" s="14"/>
      <c r="B45" s="5" t="s">
        <v>240</v>
      </c>
      <c r="C45" s="15">
        <v>4560</v>
      </c>
      <c r="D45" s="17"/>
      <c r="E45" s="5"/>
      <c r="F45" s="15"/>
      <c r="G45" s="28"/>
      <c r="H45" s="6"/>
      <c r="I45" s="15"/>
      <c r="J45" s="29"/>
      <c r="K45" s="5"/>
      <c r="L45" s="15"/>
      <c r="M45" s="26"/>
      <c r="N45" s="6"/>
      <c r="O45" s="15"/>
      <c r="P45" s="30"/>
      <c r="Q45" s="5"/>
      <c r="R45" s="15"/>
      <c r="S45" s="26"/>
    </row>
    <row r="46" spans="1:19" ht="13.5">
      <c r="A46" s="14"/>
      <c r="B46" s="27" t="s">
        <v>79</v>
      </c>
      <c r="C46" s="15">
        <v>2400</v>
      </c>
      <c r="D46" s="17"/>
      <c r="E46" s="5"/>
      <c r="F46" s="15"/>
      <c r="G46" s="28"/>
      <c r="H46" s="6"/>
      <c r="I46" s="15"/>
      <c r="J46" s="29"/>
      <c r="K46" s="5"/>
      <c r="L46" s="15"/>
      <c r="M46" s="26"/>
      <c r="N46" s="6"/>
      <c r="O46" s="15"/>
      <c r="P46" s="30"/>
      <c r="Q46" s="5"/>
      <c r="R46" s="15"/>
      <c r="S46" s="26"/>
    </row>
    <row r="47" spans="1:19" ht="13.5">
      <c r="A47" s="14"/>
      <c r="B47" s="5" t="s">
        <v>241</v>
      </c>
      <c r="C47" s="15">
        <v>1550</v>
      </c>
      <c r="D47" s="17"/>
      <c r="E47" s="5"/>
      <c r="F47" s="15"/>
      <c r="G47" s="28"/>
      <c r="H47" s="6"/>
      <c r="I47" s="15"/>
      <c r="J47" s="29"/>
      <c r="K47" s="5"/>
      <c r="L47" s="15"/>
      <c r="M47" s="26"/>
      <c r="N47" s="6"/>
      <c r="O47" s="15"/>
      <c r="P47" s="30"/>
      <c r="Q47" s="5"/>
      <c r="R47" s="15"/>
      <c r="S47" s="26"/>
    </row>
    <row r="48" spans="1:19" ht="13.5">
      <c r="A48" s="14"/>
      <c r="B48" s="5" t="s">
        <v>242</v>
      </c>
      <c r="C48" s="15">
        <v>3250</v>
      </c>
      <c r="D48" s="17"/>
      <c r="E48" s="5"/>
      <c r="F48" s="15"/>
      <c r="G48" s="28"/>
      <c r="H48" s="6"/>
      <c r="I48" s="15"/>
      <c r="J48" s="29"/>
      <c r="K48" s="5"/>
      <c r="L48" s="15"/>
      <c r="M48" s="26"/>
      <c r="N48" s="6"/>
      <c r="O48" s="15"/>
      <c r="P48" s="30"/>
      <c r="Q48" s="5"/>
      <c r="R48" s="15"/>
      <c r="S48" s="26"/>
    </row>
    <row r="49" spans="1:19" ht="13.5">
      <c r="A49" s="14"/>
      <c r="B49" s="5" t="s">
        <v>244</v>
      </c>
      <c r="C49" s="15">
        <v>3300</v>
      </c>
      <c r="D49" s="17"/>
      <c r="E49" s="5"/>
      <c r="F49" s="15"/>
      <c r="G49" s="28"/>
      <c r="H49" s="6"/>
      <c r="I49" s="15"/>
      <c r="J49" s="29"/>
      <c r="K49" s="5"/>
      <c r="L49" s="15"/>
      <c r="M49" s="26"/>
      <c r="N49" s="6"/>
      <c r="O49" s="15"/>
      <c r="P49" s="30"/>
      <c r="Q49" s="5"/>
      <c r="R49" s="15"/>
      <c r="S49" s="26"/>
    </row>
    <row r="50" spans="1:19" ht="13.5">
      <c r="A50" s="14"/>
      <c r="B50" s="5" t="s">
        <v>243</v>
      </c>
      <c r="C50" s="15">
        <v>1530</v>
      </c>
      <c r="D50" s="17"/>
      <c r="E50" s="5"/>
      <c r="F50" s="15"/>
      <c r="G50" s="28"/>
      <c r="H50" s="6"/>
      <c r="I50" s="15"/>
      <c r="J50" s="29"/>
      <c r="K50" s="5"/>
      <c r="L50" s="15"/>
      <c r="M50" s="26"/>
      <c r="N50" s="6"/>
      <c r="O50" s="15"/>
      <c r="P50" s="30"/>
      <c r="Q50" s="5"/>
      <c r="R50" s="15"/>
      <c r="S50" s="26"/>
    </row>
    <row r="51" spans="1:19" ht="13.5">
      <c r="A51" s="14"/>
      <c r="B51" s="5" t="s">
        <v>81</v>
      </c>
      <c r="C51" s="15">
        <v>2380</v>
      </c>
      <c r="D51" s="17"/>
      <c r="E51" s="5"/>
      <c r="F51" s="15"/>
      <c r="G51" s="28"/>
      <c r="H51" s="6"/>
      <c r="I51" s="15"/>
      <c r="J51" s="29"/>
      <c r="K51" s="5"/>
      <c r="L51" s="15"/>
      <c r="M51" s="26"/>
      <c r="N51" s="6"/>
      <c r="O51" s="15"/>
      <c r="P51" s="30"/>
      <c r="Q51" s="5"/>
      <c r="R51" s="15"/>
      <c r="S51" s="26"/>
    </row>
    <row r="52" spans="1:19" ht="13.5">
      <c r="A52" s="14"/>
      <c r="B52" s="5" t="s">
        <v>387</v>
      </c>
      <c r="C52" s="15">
        <v>2770</v>
      </c>
      <c r="D52" s="17"/>
      <c r="E52" s="5"/>
      <c r="F52" s="15"/>
      <c r="G52" s="28"/>
      <c r="H52" s="6"/>
      <c r="I52" s="15"/>
      <c r="J52" s="29"/>
      <c r="K52" s="5"/>
      <c r="L52" s="15"/>
      <c r="M52" s="26"/>
      <c r="N52" s="6"/>
      <c r="O52" s="15"/>
      <c r="P52" s="30"/>
      <c r="Q52" s="5"/>
      <c r="R52" s="15"/>
      <c r="S52" s="26"/>
    </row>
    <row r="53" spans="1:19" ht="13.5">
      <c r="A53" s="14"/>
      <c r="B53" s="24" t="s">
        <v>83</v>
      </c>
      <c r="C53" s="15">
        <v>1030</v>
      </c>
      <c r="D53" s="17"/>
      <c r="E53" s="5"/>
      <c r="F53" s="15"/>
      <c r="G53" s="28"/>
      <c r="H53" s="6"/>
      <c r="I53" s="15"/>
      <c r="J53" s="29"/>
      <c r="K53" s="5"/>
      <c r="L53" s="15"/>
      <c r="M53" s="26"/>
      <c r="N53" s="6"/>
      <c r="O53" s="15"/>
      <c r="P53" s="30"/>
      <c r="Q53" s="5"/>
      <c r="R53" s="15"/>
      <c r="S53" s="26"/>
    </row>
    <row r="54" spans="1:19" ht="13.5">
      <c r="A54" s="14"/>
      <c r="B54" s="24" t="s">
        <v>80</v>
      </c>
      <c r="C54" s="15">
        <v>4730</v>
      </c>
      <c r="D54" s="17"/>
      <c r="E54" s="5"/>
      <c r="F54" s="15"/>
      <c r="G54" s="28"/>
      <c r="H54" s="6"/>
      <c r="I54" s="15"/>
      <c r="J54" s="29"/>
      <c r="K54" s="5"/>
      <c r="L54" s="15"/>
      <c r="M54" s="26"/>
      <c r="N54" s="6"/>
      <c r="O54" s="15"/>
      <c r="P54" s="30"/>
      <c r="Q54" s="5"/>
      <c r="R54" s="15"/>
      <c r="S54" s="26"/>
    </row>
    <row r="55" spans="1:19" ht="13.5">
      <c r="A55" s="14"/>
      <c r="C55" s="15"/>
      <c r="D55" s="17"/>
      <c r="E55" s="5"/>
      <c r="F55" s="15"/>
      <c r="G55" s="28"/>
      <c r="H55" s="6"/>
      <c r="I55" s="15"/>
      <c r="J55" s="29"/>
      <c r="K55" s="5"/>
      <c r="L55" s="15"/>
      <c r="M55" s="26"/>
      <c r="N55" s="6"/>
      <c r="O55" s="15"/>
      <c r="P55" s="30"/>
      <c r="Q55" s="5"/>
      <c r="R55" s="15"/>
      <c r="S55" s="26"/>
    </row>
    <row r="56" spans="1:21" ht="14.25" thickBot="1">
      <c r="A56" s="125" t="s">
        <v>84</v>
      </c>
      <c r="B56" s="126" t="s">
        <v>85</v>
      </c>
      <c r="C56" s="32">
        <f>SUM(C9:C54)</f>
        <v>124830</v>
      </c>
      <c r="D56" s="74">
        <f>SUM(D9:D54)</f>
        <v>0</v>
      </c>
      <c r="E56" s="126" t="s">
        <v>85</v>
      </c>
      <c r="F56" s="32">
        <f>SUM(F9:F31)</f>
        <v>16570</v>
      </c>
      <c r="G56" s="33">
        <f>SUM(G9:G31)</f>
        <v>0</v>
      </c>
      <c r="H56" s="127" t="s">
        <v>85</v>
      </c>
      <c r="I56" s="32">
        <f>SUM(I9:I21)</f>
        <v>2710</v>
      </c>
      <c r="J56" s="33">
        <f>SUM(J9:J21)</f>
        <v>0</v>
      </c>
      <c r="K56" s="126" t="s">
        <v>85</v>
      </c>
      <c r="L56" s="32">
        <f>SUM(L9:L25)</f>
        <v>3500</v>
      </c>
      <c r="M56" s="33">
        <f>SUM(M9:M25)</f>
        <v>0</v>
      </c>
      <c r="N56" s="127" t="s">
        <v>85</v>
      </c>
      <c r="O56" s="32">
        <f>SUM(O9:O32)</f>
        <v>19840</v>
      </c>
      <c r="P56" s="33">
        <f>SUM(P9:P32)</f>
        <v>0</v>
      </c>
      <c r="Q56" s="126" t="s">
        <v>85</v>
      </c>
      <c r="R56" s="32">
        <f>SUM(R9:R14)</f>
        <v>7680</v>
      </c>
      <c r="S56" s="33">
        <f>SUM(S9:S14)</f>
        <v>0</v>
      </c>
      <c r="T56" s="35"/>
      <c r="U56" s="35"/>
    </row>
    <row r="57" spans="1:21" ht="13.5">
      <c r="A57" s="36"/>
      <c r="B57" s="37"/>
      <c r="C57" s="38"/>
      <c r="D57" s="39"/>
      <c r="E57" s="20"/>
      <c r="F57" s="19"/>
      <c r="G57" s="40"/>
      <c r="H57" s="22"/>
      <c r="I57" s="19"/>
      <c r="J57" s="41"/>
      <c r="K57" s="20"/>
      <c r="L57" s="19"/>
      <c r="M57" s="42"/>
      <c r="N57" s="22"/>
      <c r="O57" s="19"/>
      <c r="P57" s="39"/>
      <c r="Q57" s="20"/>
      <c r="R57" s="19"/>
      <c r="S57" s="42"/>
      <c r="T57" s="35"/>
      <c r="U57" s="35"/>
    </row>
    <row r="58" spans="1:21" ht="13.5">
      <c r="A58" s="14" t="s">
        <v>258</v>
      </c>
      <c r="B58" s="24" t="s">
        <v>112</v>
      </c>
      <c r="C58" s="15">
        <v>1650</v>
      </c>
      <c r="D58" s="17"/>
      <c r="E58" s="5" t="s">
        <v>149</v>
      </c>
      <c r="F58" s="15">
        <v>360</v>
      </c>
      <c r="G58" s="16"/>
      <c r="H58" s="22"/>
      <c r="I58" s="19"/>
      <c r="J58" s="41"/>
      <c r="K58" s="20"/>
      <c r="L58" s="19"/>
      <c r="M58" s="42"/>
      <c r="N58" s="6" t="s">
        <v>153</v>
      </c>
      <c r="O58" s="15">
        <v>350</v>
      </c>
      <c r="P58" s="78"/>
      <c r="Q58" s="5"/>
      <c r="R58" s="15"/>
      <c r="S58" s="43"/>
      <c r="T58" s="35"/>
      <c r="U58" s="35"/>
    </row>
    <row r="59" spans="1:21" ht="13.5">
      <c r="A59" s="14"/>
      <c r="B59" s="24" t="s">
        <v>111</v>
      </c>
      <c r="C59" s="15">
        <v>1470</v>
      </c>
      <c r="D59" s="17"/>
      <c r="E59" s="5"/>
      <c r="F59" s="15"/>
      <c r="G59" s="26"/>
      <c r="H59" s="6"/>
      <c r="I59" s="15"/>
      <c r="J59" s="44"/>
      <c r="K59" s="5"/>
      <c r="L59" s="15"/>
      <c r="M59" s="43"/>
      <c r="N59" s="6"/>
      <c r="O59" s="15"/>
      <c r="P59" s="30"/>
      <c r="Q59" s="5"/>
      <c r="R59" s="15"/>
      <c r="S59" s="43"/>
      <c r="T59" s="35"/>
      <c r="U59" s="35"/>
    </row>
    <row r="60" spans="1:21" ht="13.5">
      <c r="A60" s="14"/>
      <c r="B60" s="6" t="s">
        <v>107</v>
      </c>
      <c r="C60" s="15">
        <v>3150</v>
      </c>
      <c r="D60" s="17"/>
      <c r="E60" s="5"/>
      <c r="F60" s="15"/>
      <c r="G60" s="26"/>
      <c r="H60" s="6"/>
      <c r="I60" s="15"/>
      <c r="J60" s="44"/>
      <c r="K60" s="5"/>
      <c r="L60" s="15"/>
      <c r="M60" s="43"/>
      <c r="N60" s="6"/>
      <c r="O60" s="15"/>
      <c r="P60" s="30"/>
      <c r="Q60" s="5"/>
      <c r="R60" s="15"/>
      <c r="S60" s="43"/>
      <c r="T60" s="35"/>
      <c r="U60" s="35"/>
    </row>
    <row r="61" spans="1:21" ht="13.5">
      <c r="A61" s="14"/>
      <c r="B61" s="6" t="s">
        <v>151</v>
      </c>
      <c r="C61" s="15">
        <v>2800</v>
      </c>
      <c r="D61" s="17"/>
      <c r="E61" s="5"/>
      <c r="F61" s="15"/>
      <c r="G61" s="26"/>
      <c r="H61" s="6"/>
      <c r="I61" s="15"/>
      <c r="J61" s="44"/>
      <c r="K61" s="5"/>
      <c r="L61" s="15"/>
      <c r="M61" s="43"/>
      <c r="N61" s="6"/>
      <c r="O61" s="15"/>
      <c r="P61" s="30"/>
      <c r="Q61" s="5"/>
      <c r="R61" s="15"/>
      <c r="S61" s="43"/>
      <c r="T61" s="35"/>
      <c r="U61" s="35"/>
    </row>
    <row r="62" spans="1:21" ht="13.5">
      <c r="A62" s="14"/>
      <c r="B62" s="24" t="s">
        <v>154</v>
      </c>
      <c r="C62" s="15">
        <v>910</v>
      </c>
      <c r="D62" s="17"/>
      <c r="E62" s="5"/>
      <c r="F62" s="15"/>
      <c r="G62" s="26"/>
      <c r="H62" s="6"/>
      <c r="I62" s="15"/>
      <c r="J62" s="44"/>
      <c r="K62" s="5"/>
      <c r="L62" s="15"/>
      <c r="M62" s="43"/>
      <c r="N62" s="6"/>
      <c r="O62" s="15"/>
      <c r="P62" s="30"/>
      <c r="Q62" s="5"/>
      <c r="R62" s="15"/>
      <c r="S62" s="43"/>
      <c r="T62" s="35"/>
      <c r="U62" s="35"/>
    </row>
    <row r="63" spans="1:21" ht="13.5">
      <c r="A63" s="14"/>
      <c r="C63" s="15"/>
      <c r="D63" s="23"/>
      <c r="E63" s="5"/>
      <c r="F63" s="15"/>
      <c r="G63" s="26"/>
      <c r="H63" s="6"/>
      <c r="I63" s="15"/>
      <c r="J63" s="44"/>
      <c r="K63" s="5"/>
      <c r="L63" s="15"/>
      <c r="M63" s="43"/>
      <c r="N63" s="6"/>
      <c r="O63" s="15"/>
      <c r="P63" s="30"/>
      <c r="Q63" s="5"/>
      <c r="R63" s="15"/>
      <c r="S63" s="43"/>
      <c r="T63" s="35"/>
      <c r="U63" s="35"/>
    </row>
    <row r="64" spans="1:21" ht="14.25" thickBot="1">
      <c r="A64" s="125" t="s">
        <v>84</v>
      </c>
      <c r="B64" s="126" t="s">
        <v>85</v>
      </c>
      <c r="C64" s="32">
        <f>SUM(C58:C62)</f>
        <v>9980</v>
      </c>
      <c r="D64" s="74">
        <f>SUM(D58:D62)</f>
        <v>0</v>
      </c>
      <c r="E64" s="126" t="s">
        <v>85</v>
      </c>
      <c r="F64" s="32">
        <f>F58</f>
        <v>360</v>
      </c>
      <c r="G64" s="33">
        <f>G58</f>
        <v>0</v>
      </c>
      <c r="H64" s="34"/>
      <c r="I64" s="32"/>
      <c r="J64" s="45"/>
      <c r="K64" s="31"/>
      <c r="L64" s="32"/>
      <c r="M64" s="45"/>
      <c r="N64" s="127" t="s">
        <v>85</v>
      </c>
      <c r="O64" s="32">
        <f>O58</f>
        <v>350</v>
      </c>
      <c r="P64" s="32">
        <f>P58</f>
        <v>0</v>
      </c>
      <c r="Q64" s="31"/>
      <c r="R64" s="32"/>
      <c r="S64" s="45"/>
      <c r="T64" s="35"/>
      <c r="U64" s="35"/>
    </row>
    <row r="65" spans="1:21" ht="13.5">
      <c r="A65" s="46"/>
      <c r="B65" s="20"/>
      <c r="C65" s="19"/>
      <c r="D65" s="75"/>
      <c r="E65" s="20"/>
      <c r="F65" s="19"/>
      <c r="G65" s="40"/>
      <c r="H65" s="22"/>
      <c r="I65" s="19"/>
      <c r="J65" s="39"/>
      <c r="K65" s="20"/>
      <c r="L65" s="19"/>
      <c r="M65" s="40"/>
      <c r="N65" s="22"/>
      <c r="O65" s="19"/>
      <c r="P65" s="39"/>
      <c r="Q65" s="20"/>
      <c r="R65" s="19"/>
      <c r="S65" s="42"/>
      <c r="U65" s="35"/>
    </row>
    <row r="66" spans="1:21" ht="13.5">
      <c r="A66" s="46" t="s">
        <v>260</v>
      </c>
      <c r="B66" s="5" t="s">
        <v>104</v>
      </c>
      <c r="C66" s="15">
        <v>1800</v>
      </c>
      <c r="D66" s="17"/>
      <c r="E66" s="5" t="s">
        <v>87</v>
      </c>
      <c r="F66" s="15">
        <v>280</v>
      </c>
      <c r="G66" s="139"/>
      <c r="H66" s="6" t="s">
        <v>90</v>
      </c>
      <c r="I66" s="15">
        <v>280</v>
      </c>
      <c r="J66" s="78"/>
      <c r="K66" s="5" t="s">
        <v>88</v>
      </c>
      <c r="L66" s="15">
        <v>620</v>
      </c>
      <c r="M66" s="16"/>
      <c r="N66" s="6" t="s">
        <v>309</v>
      </c>
      <c r="O66" s="15">
        <v>200</v>
      </c>
      <c r="P66" s="78"/>
      <c r="Q66" s="5"/>
      <c r="R66" s="15"/>
      <c r="S66" s="43"/>
      <c r="U66" s="35"/>
    </row>
    <row r="67" spans="1:21" ht="13.5">
      <c r="A67" s="46"/>
      <c r="B67" s="5" t="s">
        <v>105</v>
      </c>
      <c r="C67" s="15">
        <v>750</v>
      </c>
      <c r="D67" s="17"/>
      <c r="E67" s="5" t="s">
        <v>382</v>
      </c>
      <c r="F67" s="15">
        <v>940</v>
      </c>
      <c r="G67" s="139"/>
      <c r="H67" s="6" t="s">
        <v>94</v>
      </c>
      <c r="I67" s="15">
        <v>800</v>
      </c>
      <c r="J67" s="78"/>
      <c r="K67" s="5" t="s">
        <v>91</v>
      </c>
      <c r="L67" s="15">
        <v>2650</v>
      </c>
      <c r="M67" s="16"/>
      <c r="N67" s="6" t="s">
        <v>92</v>
      </c>
      <c r="O67" s="15">
        <v>500</v>
      </c>
      <c r="P67" s="78"/>
      <c r="Q67" s="5"/>
      <c r="R67" s="15"/>
      <c r="S67" s="43"/>
      <c r="U67" s="35"/>
    </row>
    <row r="68" spans="1:21" ht="13.5">
      <c r="A68" s="46"/>
      <c r="B68" s="5" t="s">
        <v>375</v>
      </c>
      <c r="C68" s="15">
        <v>1460</v>
      </c>
      <c r="D68" s="17"/>
      <c r="E68" s="5" t="s">
        <v>383</v>
      </c>
      <c r="F68" s="140">
        <v>300</v>
      </c>
      <c r="G68" s="138"/>
      <c r="H68" s="6" t="s">
        <v>98</v>
      </c>
      <c r="I68" s="15">
        <v>700</v>
      </c>
      <c r="J68" s="78"/>
      <c r="K68" s="5" t="s">
        <v>329</v>
      </c>
      <c r="L68" s="15">
        <v>1710</v>
      </c>
      <c r="M68" s="16"/>
      <c r="N68" s="6" t="s">
        <v>95</v>
      </c>
      <c r="O68" s="15">
        <v>4280</v>
      </c>
      <c r="P68" s="78"/>
      <c r="Q68" s="5"/>
      <c r="R68" s="15"/>
      <c r="S68" s="43"/>
      <c r="U68" s="35"/>
    </row>
    <row r="69" spans="1:21" ht="13.5">
      <c r="A69" s="46"/>
      <c r="B69" s="5" t="s">
        <v>106</v>
      </c>
      <c r="C69" s="15">
        <v>1030</v>
      </c>
      <c r="D69" s="17"/>
      <c r="E69" s="5"/>
      <c r="F69" s="47"/>
      <c r="G69" s="21"/>
      <c r="H69" s="6" t="s">
        <v>100</v>
      </c>
      <c r="I69" s="15">
        <v>1000</v>
      </c>
      <c r="J69" s="78"/>
      <c r="K69" s="5" t="s">
        <v>316</v>
      </c>
      <c r="L69" s="15">
        <v>780</v>
      </c>
      <c r="M69" s="16"/>
      <c r="N69" s="6" t="s">
        <v>259</v>
      </c>
      <c r="O69" s="15">
        <v>610</v>
      </c>
      <c r="P69" s="78"/>
      <c r="Q69" s="5"/>
      <c r="R69" s="15"/>
      <c r="S69" s="43"/>
      <c r="U69" s="35"/>
    </row>
    <row r="70" spans="1:21" ht="13.5">
      <c r="A70" s="46"/>
      <c r="B70" s="5" t="s">
        <v>93</v>
      </c>
      <c r="C70" s="15">
        <v>1660</v>
      </c>
      <c r="D70" s="17"/>
      <c r="E70" s="5"/>
      <c r="F70" s="15"/>
      <c r="G70" s="21"/>
      <c r="H70" s="6"/>
      <c r="I70" s="15"/>
      <c r="J70" s="30"/>
      <c r="K70" s="5"/>
      <c r="L70" s="15"/>
      <c r="M70" s="26"/>
      <c r="N70" s="6" t="s">
        <v>311</v>
      </c>
      <c r="O70" s="15">
        <v>750</v>
      </c>
      <c r="P70" s="78"/>
      <c r="Q70" s="5"/>
      <c r="R70" s="15"/>
      <c r="S70" s="43"/>
      <c r="U70" s="35"/>
    </row>
    <row r="71" spans="1:21" ht="13.5">
      <c r="A71" s="46"/>
      <c r="B71" s="27" t="s">
        <v>97</v>
      </c>
      <c r="C71" s="15">
        <v>1920</v>
      </c>
      <c r="D71" s="17"/>
      <c r="E71" s="5"/>
      <c r="F71" s="15"/>
      <c r="G71" s="26"/>
      <c r="H71" s="6"/>
      <c r="I71" s="15"/>
      <c r="J71" s="30"/>
      <c r="K71" s="5"/>
      <c r="L71" s="15"/>
      <c r="M71" s="26"/>
      <c r="N71" s="6" t="s">
        <v>326</v>
      </c>
      <c r="O71" s="15">
        <v>1450</v>
      </c>
      <c r="P71" s="78"/>
      <c r="Q71" s="5"/>
      <c r="R71" s="15"/>
      <c r="S71" s="43"/>
      <c r="U71" s="35"/>
    </row>
    <row r="72" spans="1:21" ht="13.5">
      <c r="A72" s="46"/>
      <c r="B72" s="5" t="s">
        <v>96</v>
      </c>
      <c r="C72" s="15">
        <v>2070</v>
      </c>
      <c r="D72" s="17"/>
      <c r="E72" s="5"/>
      <c r="F72" s="15"/>
      <c r="G72" s="26"/>
      <c r="H72" s="6"/>
      <c r="I72" s="15"/>
      <c r="J72" s="30"/>
      <c r="K72" s="5"/>
      <c r="L72" s="15"/>
      <c r="M72" s="26"/>
      <c r="N72" s="6"/>
      <c r="O72" s="47"/>
      <c r="P72" s="16"/>
      <c r="Q72" s="5"/>
      <c r="R72" s="15"/>
      <c r="S72" s="43"/>
      <c r="U72" s="35"/>
    </row>
    <row r="73" spans="1:21" ht="13.5">
      <c r="A73" s="46"/>
      <c r="B73" s="5" t="s">
        <v>376</v>
      </c>
      <c r="C73" s="15">
        <v>3690</v>
      </c>
      <c r="D73" s="17"/>
      <c r="E73" s="5"/>
      <c r="F73" s="15"/>
      <c r="G73" s="26"/>
      <c r="H73" s="6"/>
      <c r="I73" s="15"/>
      <c r="J73" s="30"/>
      <c r="K73" s="5"/>
      <c r="L73" s="15"/>
      <c r="M73" s="26"/>
      <c r="N73" s="6"/>
      <c r="O73" s="47"/>
      <c r="P73" s="16"/>
      <c r="Q73" s="5"/>
      <c r="R73" s="15"/>
      <c r="S73" s="43"/>
      <c r="U73" s="35"/>
    </row>
    <row r="74" spans="1:21" ht="13.5">
      <c r="A74" s="46"/>
      <c r="B74" s="5" t="s">
        <v>377</v>
      </c>
      <c r="C74" s="15">
        <v>1770</v>
      </c>
      <c r="D74" s="17"/>
      <c r="E74" s="5"/>
      <c r="F74" s="15"/>
      <c r="G74" s="26"/>
      <c r="H74" s="6"/>
      <c r="I74" s="15"/>
      <c r="J74" s="30"/>
      <c r="K74" s="5"/>
      <c r="L74" s="15"/>
      <c r="M74" s="26"/>
      <c r="N74" s="6"/>
      <c r="O74" s="15"/>
      <c r="P74" s="16"/>
      <c r="Q74" s="5"/>
      <c r="R74" s="15"/>
      <c r="S74" s="43"/>
      <c r="U74" s="35"/>
    </row>
    <row r="75" spans="1:21" ht="13.5">
      <c r="A75" s="46"/>
      <c r="B75" s="27" t="s">
        <v>378</v>
      </c>
      <c r="C75" s="15">
        <v>1590</v>
      </c>
      <c r="D75" s="17"/>
      <c r="E75" s="5"/>
      <c r="F75" s="15"/>
      <c r="G75" s="26"/>
      <c r="H75" s="6"/>
      <c r="I75" s="15"/>
      <c r="J75" s="30"/>
      <c r="K75" s="5"/>
      <c r="L75" s="15"/>
      <c r="M75" s="26"/>
      <c r="N75" s="6"/>
      <c r="O75" s="15"/>
      <c r="P75" s="30"/>
      <c r="Q75" s="5"/>
      <c r="R75" s="15"/>
      <c r="S75" s="43"/>
      <c r="U75" s="35"/>
    </row>
    <row r="76" spans="1:21" ht="13.5">
      <c r="A76" s="46"/>
      <c r="B76" s="27" t="s">
        <v>89</v>
      </c>
      <c r="C76" s="15">
        <v>2010</v>
      </c>
      <c r="D76" s="17"/>
      <c r="E76" s="5"/>
      <c r="F76" s="15"/>
      <c r="G76" s="26"/>
      <c r="H76" s="6"/>
      <c r="I76" s="15"/>
      <c r="J76" s="30"/>
      <c r="K76" s="5"/>
      <c r="L76" s="15"/>
      <c r="M76" s="26"/>
      <c r="N76" s="6"/>
      <c r="O76" s="15"/>
      <c r="P76" s="30"/>
      <c r="Q76" s="5"/>
      <c r="R76" s="15"/>
      <c r="S76" s="43"/>
      <c r="U76" s="35"/>
    </row>
    <row r="77" spans="1:21" ht="13.5">
      <c r="A77" s="46"/>
      <c r="B77" s="5" t="s">
        <v>99</v>
      </c>
      <c r="C77" s="15">
        <v>1280</v>
      </c>
      <c r="D77" s="17"/>
      <c r="E77" s="5"/>
      <c r="F77" s="15"/>
      <c r="G77" s="26"/>
      <c r="H77" s="6"/>
      <c r="I77" s="15"/>
      <c r="J77" s="30"/>
      <c r="K77" s="5"/>
      <c r="L77" s="15"/>
      <c r="M77" s="26"/>
      <c r="N77" s="6"/>
      <c r="O77" s="15"/>
      <c r="P77" s="30"/>
      <c r="Q77" s="5"/>
      <c r="R77" s="15"/>
      <c r="S77" s="43"/>
      <c r="U77" s="35"/>
    </row>
    <row r="78" spans="1:21" ht="13.5">
      <c r="A78" s="46"/>
      <c r="B78" s="27" t="s">
        <v>86</v>
      </c>
      <c r="C78" s="15">
        <v>2100</v>
      </c>
      <c r="D78" s="17"/>
      <c r="E78" s="5"/>
      <c r="F78" s="15"/>
      <c r="G78" s="26"/>
      <c r="H78" s="6"/>
      <c r="I78" s="15"/>
      <c r="J78" s="30"/>
      <c r="K78" s="5"/>
      <c r="L78" s="15"/>
      <c r="M78" s="26"/>
      <c r="N78" s="6"/>
      <c r="O78" s="15"/>
      <c r="P78" s="30"/>
      <c r="Q78" s="5"/>
      <c r="R78" s="15"/>
      <c r="S78" s="43"/>
      <c r="U78" s="35"/>
    </row>
    <row r="79" spans="1:21" ht="13.5">
      <c r="A79" s="46"/>
      <c r="B79" s="48"/>
      <c r="C79" s="49"/>
      <c r="D79" s="76"/>
      <c r="E79" s="54"/>
      <c r="F79" s="51"/>
      <c r="G79" s="52"/>
      <c r="H79" s="50"/>
      <c r="I79" s="51"/>
      <c r="J79" s="53"/>
      <c r="K79" s="54"/>
      <c r="L79" s="51"/>
      <c r="M79" s="52"/>
      <c r="N79" s="50"/>
      <c r="O79" s="51"/>
      <c r="P79" s="53"/>
      <c r="Q79" s="54"/>
      <c r="R79" s="51"/>
      <c r="S79" s="55"/>
      <c r="U79" s="35"/>
    </row>
    <row r="80" spans="1:21" ht="14.25" thickBot="1">
      <c r="A80" s="125" t="s">
        <v>84</v>
      </c>
      <c r="B80" s="126" t="s">
        <v>85</v>
      </c>
      <c r="C80" s="32">
        <f>SUM(C66:C78)</f>
        <v>23130</v>
      </c>
      <c r="D80" s="74">
        <f>SUM(D66:D78)</f>
        <v>0</v>
      </c>
      <c r="E80" s="126" t="s">
        <v>85</v>
      </c>
      <c r="F80" s="32">
        <f>SUM(F66:F68)</f>
        <v>1520</v>
      </c>
      <c r="G80" s="33">
        <f>SUM(G66:G68)</f>
        <v>0</v>
      </c>
      <c r="H80" s="127" t="s">
        <v>85</v>
      </c>
      <c r="I80" s="32">
        <f>SUM(I66:I69)</f>
        <v>2780</v>
      </c>
      <c r="J80" s="33">
        <f>SUM(J66:J69)</f>
        <v>0</v>
      </c>
      <c r="K80" s="126" t="s">
        <v>85</v>
      </c>
      <c r="L80" s="32">
        <f>SUM(L66:L69)</f>
        <v>5760</v>
      </c>
      <c r="M80" s="33">
        <f>SUM(M66:M69)</f>
        <v>0</v>
      </c>
      <c r="N80" s="127" t="s">
        <v>85</v>
      </c>
      <c r="O80" s="32">
        <f>SUM(O66:O71)</f>
        <v>7790</v>
      </c>
      <c r="P80" s="33">
        <f>SUM(P66:P71)</f>
        <v>0</v>
      </c>
      <c r="Q80" s="31"/>
      <c r="R80" s="32"/>
      <c r="S80" s="45"/>
      <c r="T80" s="35"/>
      <c r="U80" s="35"/>
    </row>
    <row r="81" spans="1:21" ht="13.5">
      <c r="A81" s="36"/>
      <c r="B81" s="20"/>
      <c r="C81" s="19"/>
      <c r="D81" s="39"/>
      <c r="E81" s="20"/>
      <c r="F81" s="19"/>
      <c r="G81" s="40"/>
      <c r="H81" s="22"/>
      <c r="I81" s="19"/>
      <c r="J81" s="39"/>
      <c r="K81" s="20"/>
      <c r="L81" s="19"/>
      <c r="M81" s="40"/>
      <c r="N81" s="22"/>
      <c r="O81" s="19"/>
      <c r="P81" s="39"/>
      <c r="Q81" s="20"/>
      <c r="R81" s="19"/>
      <c r="S81" s="42"/>
      <c r="U81" s="35"/>
    </row>
    <row r="82" spans="1:21" ht="13.5">
      <c r="A82" s="14" t="s">
        <v>261</v>
      </c>
      <c r="B82" s="27" t="s">
        <v>116</v>
      </c>
      <c r="C82" s="15">
        <v>720</v>
      </c>
      <c r="D82" s="17"/>
      <c r="E82" s="5" t="s">
        <v>108</v>
      </c>
      <c r="F82" s="15">
        <v>350</v>
      </c>
      <c r="G82" s="16"/>
      <c r="H82" s="6" t="s">
        <v>122</v>
      </c>
      <c r="I82" s="15">
        <v>140</v>
      </c>
      <c r="J82" s="78"/>
      <c r="K82" s="5" t="s">
        <v>109</v>
      </c>
      <c r="L82" s="15">
        <v>560</v>
      </c>
      <c r="M82" s="16"/>
      <c r="N82" s="6" t="s">
        <v>110</v>
      </c>
      <c r="O82" s="15">
        <v>1390</v>
      </c>
      <c r="P82" s="78"/>
      <c r="Q82" s="20"/>
      <c r="R82" s="19"/>
      <c r="S82" s="42"/>
      <c r="U82" s="35"/>
    </row>
    <row r="83" spans="1:21" ht="13.5">
      <c r="A83" s="14"/>
      <c r="B83" s="27" t="s">
        <v>379</v>
      </c>
      <c r="C83" s="15">
        <v>3470</v>
      </c>
      <c r="D83" s="17"/>
      <c r="E83" s="5" t="s">
        <v>118</v>
      </c>
      <c r="F83" s="15">
        <v>330</v>
      </c>
      <c r="G83" s="16"/>
      <c r="H83" s="6"/>
      <c r="I83" s="15"/>
      <c r="J83" s="30"/>
      <c r="K83" s="5" t="s">
        <v>119</v>
      </c>
      <c r="L83" s="15">
        <v>100</v>
      </c>
      <c r="M83" s="16"/>
      <c r="N83" s="6" t="s">
        <v>327</v>
      </c>
      <c r="O83" s="15">
        <v>740</v>
      </c>
      <c r="P83" s="78"/>
      <c r="Q83" s="20"/>
      <c r="R83" s="19"/>
      <c r="S83" s="42"/>
      <c r="U83" s="35"/>
    </row>
    <row r="84" spans="1:21" ht="13.5">
      <c r="A84" s="14"/>
      <c r="B84" s="5" t="s">
        <v>114</v>
      </c>
      <c r="C84" s="15">
        <v>2430</v>
      </c>
      <c r="D84" s="17"/>
      <c r="E84" s="5" t="s">
        <v>121</v>
      </c>
      <c r="F84" s="15">
        <v>1170</v>
      </c>
      <c r="G84" s="21"/>
      <c r="H84" s="6"/>
      <c r="I84" s="15"/>
      <c r="J84" s="30"/>
      <c r="K84" s="5"/>
      <c r="L84" s="15"/>
      <c r="M84" s="26"/>
      <c r="N84" s="6" t="s">
        <v>310</v>
      </c>
      <c r="O84" s="15">
        <v>610</v>
      </c>
      <c r="P84" s="78"/>
      <c r="Q84" s="20"/>
      <c r="R84" s="19"/>
      <c r="S84" s="42"/>
      <c r="U84" s="35"/>
    </row>
    <row r="85" spans="1:21" ht="13.5">
      <c r="A85" s="14"/>
      <c r="B85" s="5" t="s">
        <v>113</v>
      </c>
      <c r="C85" s="15">
        <v>2880</v>
      </c>
      <c r="D85" s="17"/>
      <c r="E85" s="5"/>
      <c r="F85" s="15"/>
      <c r="G85" s="26"/>
      <c r="H85" s="6"/>
      <c r="I85" s="15"/>
      <c r="J85" s="30"/>
      <c r="K85" s="5"/>
      <c r="L85" s="15"/>
      <c r="M85" s="26"/>
      <c r="N85" s="6"/>
      <c r="O85" s="47"/>
      <c r="P85" s="25"/>
      <c r="Q85" s="20"/>
      <c r="R85" s="19"/>
      <c r="S85" s="42"/>
      <c r="U85" s="35"/>
    </row>
    <row r="86" spans="1:21" ht="13.5">
      <c r="A86" s="14"/>
      <c r="B86" s="27" t="s">
        <v>117</v>
      </c>
      <c r="C86" s="15">
        <v>4350</v>
      </c>
      <c r="D86" s="17"/>
      <c r="E86" s="5"/>
      <c r="F86" s="15"/>
      <c r="G86" s="26"/>
      <c r="H86" s="6"/>
      <c r="I86" s="15"/>
      <c r="J86" s="30"/>
      <c r="K86" s="5"/>
      <c r="L86" s="15"/>
      <c r="M86" s="26"/>
      <c r="N86" s="6"/>
      <c r="O86" s="47"/>
      <c r="P86" s="16"/>
      <c r="Q86" s="5"/>
      <c r="R86" s="15"/>
      <c r="S86" s="43"/>
      <c r="U86" s="35"/>
    </row>
    <row r="87" spans="1:21" ht="13.5">
      <c r="A87" s="14"/>
      <c r="B87" s="5" t="s">
        <v>125</v>
      </c>
      <c r="C87" s="15">
        <v>1710</v>
      </c>
      <c r="D87" s="17"/>
      <c r="E87" s="5"/>
      <c r="F87" s="15"/>
      <c r="G87" s="26"/>
      <c r="H87" s="6"/>
      <c r="I87" s="15"/>
      <c r="J87" s="30"/>
      <c r="K87" s="5"/>
      <c r="L87" s="15"/>
      <c r="M87" s="26"/>
      <c r="N87" s="6"/>
      <c r="O87" s="15"/>
      <c r="P87" s="30"/>
      <c r="Q87" s="5"/>
      <c r="R87" s="15"/>
      <c r="S87" s="43"/>
      <c r="U87" s="35"/>
    </row>
    <row r="88" spans="1:21" ht="13.5">
      <c r="A88" s="14"/>
      <c r="B88" s="5" t="s">
        <v>120</v>
      </c>
      <c r="C88" s="15">
        <v>3520</v>
      </c>
      <c r="D88" s="17"/>
      <c r="E88" s="5"/>
      <c r="F88" s="15"/>
      <c r="G88" s="26"/>
      <c r="H88" s="6"/>
      <c r="I88" s="15"/>
      <c r="J88" s="30"/>
      <c r="K88" s="5"/>
      <c r="L88" s="15"/>
      <c r="M88" s="26"/>
      <c r="N88" s="6"/>
      <c r="O88" s="15"/>
      <c r="P88" s="30"/>
      <c r="Q88" s="5"/>
      <c r="R88" s="15"/>
      <c r="S88" s="43"/>
      <c r="U88" s="35"/>
    </row>
    <row r="89" spans="1:21" ht="13.5">
      <c r="A89" s="14"/>
      <c r="B89" s="27" t="s">
        <v>124</v>
      </c>
      <c r="C89" s="15">
        <v>4070</v>
      </c>
      <c r="D89" s="17"/>
      <c r="E89" s="5"/>
      <c r="F89" s="15"/>
      <c r="G89" s="26"/>
      <c r="H89" s="6"/>
      <c r="I89" s="15"/>
      <c r="J89" s="30"/>
      <c r="K89" s="5"/>
      <c r="L89" s="15"/>
      <c r="M89" s="26"/>
      <c r="N89" s="6"/>
      <c r="O89" s="15"/>
      <c r="P89" s="30"/>
      <c r="Q89" s="5"/>
      <c r="R89" s="15"/>
      <c r="S89" s="43"/>
      <c r="U89" s="35"/>
    </row>
    <row r="90" spans="1:21" ht="13.5">
      <c r="A90" s="14"/>
      <c r="B90" s="5" t="s">
        <v>123</v>
      </c>
      <c r="C90" s="15">
        <v>2890</v>
      </c>
      <c r="D90" s="17"/>
      <c r="E90" s="5"/>
      <c r="F90" s="15"/>
      <c r="G90" s="26"/>
      <c r="H90" s="6"/>
      <c r="I90" s="15"/>
      <c r="J90" s="30"/>
      <c r="K90" s="5"/>
      <c r="L90" s="15"/>
      <c r="M90" s="26"/>
      <c r="N90" s="6"/>
      <c r="O90" s="15"/>
      <c r="P90" s="30"/>
      <c r="Q90" s="5"/>
      <c r="R90" s="15"/>
      <c r="S90" s="43"/>
      <c r="U90" s="35"/>
    </row>
    <row r="91" spans="1:21" ht="13.5">
      <c r="A91" s="56"/>
      <c r="B91" s="54"/>
      <c r="C91" s="51"/>
      <c r="D91" s="53"/>
      <c r="E91" s="54"/>
      <c r="F91" s="51"/>
      <c r="G91" s="52"/>
      <c r="H91" s="50"/>
      <c r="I91" s="51"/>
      <c r="J91" s="53"/>
      <c r="K91" s="54"/>
      <c r="L91" s="51"/>
      <c r="M91" s="52"/>
      <c r="N91" s="50"/>
      <c r="O91" s="51"/>
      <c r="P91" s="53"/>
      <c r="Q91" s="54"/>
      <c r="R91" s="51"/>
      <c r="S91" s="55"/>
      <c r="U91" s="35"/>
    </row>
    <row r="92" spans="1:21" ht="14.25" thickBot="1">
      <c r="A92" s="125" t="s">
        <v>84</v>
      </c>
      <c r="B92" s="126" t="s">
        <v>85</v>
      </c>
      <c r="C92" s="32">
        <f>SUM(C82:C90)</f>
        <v>26040</v>
      </c>
      <c r="D92" s="74">
        <f>SUM(D82:D90)</f>
        <v>0</v>
      </c>
      <c r="E92" s="126" t="s">
        <v>85</v>
      </c>
      <c r="F92" s="32">
        <f>SUM(F82:F84)</f>
        <v>1850</v>
      </c>
      <c r="G92" s="33">
        <f>SUM(G82:G84)</f>
        <v>0</v>
      </c>
      <c r="H92" s="127" t="s">
        <v>85</v>
      </c>
      <c r="I92" s="32">
        <f>SUM(I82:I82)</f>
        <v>140</v>
      </c>
      <c r="J92" s="32">
        <f>SUM(J82:J82)</f>
        <v>0</v>
      </c>
      <c r="K92" s="126" t="s">
        <v>85</v>
      </c>
      <c r="L92" s="32">
        <f>SUM(L82:L83)</f>
        <v>660</v>
      </c>
      <c r="M92" s="33">
        <f>SUM(M82:M83)</f>
        <v>0</v>
      </c>
      <c r="N92" s="127" t="s">
        <v>85</v>
      </c>
      <c r="O92" s="32">
        <f>SUM(O82:O84)</f>
        <v>2740</v>
      </c>
      <c r="P92" s="33">
        <f>SUM(P82:P84)</f>
        <v>0</v>
      </c>
      <c r="Q92" s="31"/>
      <c r="R92" s="32"/>
      <c r="S92" s="45"/>
      <c r="T92" s="35"/>
      <c r="U92" s="35"/>
    </row>
    <row r="93" spans="1:21" ht="13.5">
      <c r="A93" s="46"/>
      <c r="B93" s="20"/>
      <c r="C93" s="19"/>
      <c r="D93" s="39"/>
      <c r="E93" s="20"/>
      <c r="F93" s="19"/>
      <c r="G93" s="40"/>
      <c r="H93" s="22"/>
      <c r="I93" s="19"/>
      <c r="J93" s="39"/>
      <c r="K93" s="20"/>
      <c r="L93" s="19"/>
      <c r="M93" s="40"/>
      <c r="N93" s="22"/>
      <c r="O93" s="19"/>
      <c r="P93" s="39"/>
      <c r="Q93" s="20"/>
      <c r="R93" s="19"/>
      <c r="S93" s="42"/>
      <c r="U93" s="35"/>
    </row>
    <row r="94" spans="1:21" ht="13.5">
      <c r="A94" s="46" t="s">
        <v>262</v>
      </c>
      <c r="B94" s="5" t="s">
        <v>131</v>
      </c>
      <c r="C94" s="15">
        <v>2240</v>
      </c>
      <c r="D94" s="17"/>
      <c r="E94" s="5"/>
      <c r="F94" s="15"/>
      <c r="G94" s="26"/>
      <c r="H94" s="6"/>
      <c r="I94" s="15"/>
      <c r="J94" s="30"/>
      <c r="K94" s="5"/>
      <c r="L94" s="15"/>
      <c r="M94" s="26"/>
      <c r="N94" s="6" t="s">
        <v>127</v>
      </c>
      <c r="O94" s="15">
        <v>40</v>
      </c>
      <c r="P94" s="78"/>
      <c r="Q94" s="5"/>
      <c r="R94" s="15"/>
      <c r="S94" s="43"/>
      <c r="U94" s="35"/>
    </row>
    <row r="95" spans="1:21" ht="13.5">
      <c r="A95" s="46"/>
      <c r="B95" s="5" t="s">
        <v>132</v>
      </c>
      <c r="C95" s="15">
        <v>100</v>
      </c>
      <c r="D95" s="17"/>
      <c r="E95" s="5"/>
      <c r="F95" s="15"/>
      <c r="G95" s="26"/>
      <c r="H95" s="6"/>
      <c r="I95" s="15"/>
      <c r="J95" s="30"/>
      <c r="K95" s="5"/>
      <c r="L95" s="15"/>
      <c r="M95" s="26"/>
      <c r="N95" s="6" t="s">
        <v>330</v>
      </c>
      <c r="O95" s="15">
        <v>80</v>
      </c>
      <c r="P95" s="78"/>
      <c r="Q95" s="5"/>
      <c r="R95" s="15"/>
      <c r="S95" s="43"/>
      <c r="U95" s="35"/>
    </row>
    <row r="96" spans="1:21" ht="13.5">
      <c r="A96" s="46"/>
      <c r="B96" s="5" t="s">
        <v>133</v>
      </c>
      <c r="C96" s="15">
        <v>2500</v>
      </c>
      <c r="D96" s="17"/>
      <c r="E96" s="5"/>
      <c r="F96" s="15"/>
      <c r="G96" s="26"/>
      <c r="H96" s="6"/>
      <c r="I96" s="15"/>
      <c r="J96" s="30"/>
      <c r="K96" s="5"/>
      <c r="L96" s="15"/>
      <c r="M96" s="26"/>
      <c r="N96" s="6" t="s">
        <v>130</v>
      </c>
      <c r="O96" s="15">
        <v>120</v>
      </c>
      <c r="P96" s="78"/>
      <c r="Q96" s="5"/>
      <c r="R96" s="15"/>
      <c r="S96" s="43"/>
      <c r="U96" s="35"/>
    </row>
    <row r="97" spans="1:21" ht="13.5">
      <c r="A97" s="46"/>
      <c r="B97" s="5" t="s">
        <v>129</v>
      </c>
      <c r="C97" s="15">
        <v>1000</v>
      </c>
      <c r="D97" s="17"/>
      <c r="E97" s="5"/>
      <c r="F97" s="15"/>
      <c r="G97" s="26"/>
      <c r="H97" s="6"/>
      <c r="I97" s="15"/>
      <c r="J97" s="30"/>
      <c r="K97" s="5"/>
      <c r="L97" s="15"/>
      <c r="M97" s="26"/>
      <c r="N97" s="6" t="s">
        <v>331</v>
      </c>
      <c r="O97" s="15">
        <v>70</v>
      </c>
      <c r="P97" s="78"/>
      <c r="Q97" s="5"/>
      <c r="R97" s="15"/>
      <c r="S97" s="43"/>
      <c r="U97" s="35"/>
    </row>
    <row r="98" spans="1:21" ht="13.5">
      <c r="A98" s="46"/>
      <c r="B98" s="5" t="s">
        <v>128</v>
      </c>
      <c r="C98" s="15">
        <v>1840</v>
      </c>
      <c r="D98" s="17"/>
      <c r="E98" s="5"/>
      <c r="F98" s="15"/>
      <c r="G98" s="26"/>
      <c r="H98" s="6"/>
      <c r="I98" s="15"/>
      <c r="J98" s="30"/>
      <c r="K98" s="5"/>
      <c r="L98" s="15"/>
      <c r="M98" s="26"/>
      <c r="N98" s="6" t="s">
        <v>332</v>
      </c>
      <c r="O98" s="15">
        <v>80</v>
      </c>
      <c r="P98" s="78"/>
      <c r="Q98" s="5"/>
      <c r="R98" s="15"/>
      <c r="S98" s="43"/>
      <c r="U98" s="35"/>
    </row>
    <row r="99" spans="1:21" ht="13.5">
      <c r="A99" s="46"/>
      <c r="B99" s="5" t="s">
        <v>126</v>
      </c>
      <c r="C99" s="15">
        <v>1240</v>
      </c>
      <c r="D99" s="17"/>
      <c r="E99" s="5"/>
      <c r="F99" s="15"/>
      <c r="G99" s="26"/>
      <c r="H99" s="6"/>
      <c r="I99" s="15"/>
      <c r="J99" s="30"/>
      <c r="K99" s="5"/>
      <c r="L99" s="15"/>
      <c r="M99" s="26"/>
      <c r="N99" s="6" t="s">
        <v>134</v>
      </c>
      <c r="O99" s="15">
        <v>60</v>
      </c>
      <c r="P99" s="78"/>
      <c r="Q99" s="5"/>
      <c r="R99" s="15"/>
      <c r="S99" s="43"/>
      <c r="U99" s="35"/>
    </row>
    <row r="100" spans="1:21" ht="13.5">
      <c r="A100" s="46"/>
      <c r="B100" s="5" t="s">
        <v>135</v>
      </c>
      <c r="C100" s="15">
        <v>740</v>
      </c>
      <c r="D100" s="17"/>
      <c r="E100" s="5"/>
      <c r="F100" s="15"/>
      <c r="G100" s="26"/>
      <c r="H100" s="6"/>
      <c r="I100" s="15"/>
      <c r="J100" s="30"/>
      <c r="K100" s="5"/>
      <c r="L100" s="15"/>
      <c r="M100" s="26"/>
      <c r="N100" s="6"/>
      <c r="O100" s="15"/>
      <c r="P100" s="23"/>
      <c r="Q100" s="5"/>
      <c r="R100" s="15"/>
      <c r="S100" s="43"/>
      <c r="U100" s="35"/>
    </row>
    <row r="101" spans="1:21" ht="13.5">
      <c r="A101" s="46"/>
      <c r="B101" s="5" t="s">
        <v>136</v>
      </c>
      <c r="C101" s="15">
        <v>850</v>
      </c>
      <c r="D101" s="17"/>
      <c r="E101" s="5"/>
      <c r="F101" s="15"/>
      <c r="G101" s="26"/>
      <c r="H101" s="6"/>
      <c r="I101" s="15"/>
      <c r="J101" s="30"/>
      <c r="K101" s="5"/>
      <c r="L101" s="15"/>
      <c r="M101" s="26"/>
      <c r="N101" s="6"/>
      <c r="O101" s="15"/>
      <c r="P101" s="30"/>
      <c r="Q101" s="5"/>
      <c r="R101" s="15"/>
      <c r="S101" s="43"/>
      <c r="U101" s="35"/>
    </row>
    <row r="102" spans="1:21" ht="13.5">
      <c r="A102" s="46"/>
      <c r="B102" s="5" t="s">
        <v>137</v>
      </c>
      <c r="C102" s="15">
        <v>1100</v>
      </c>
      <c r="D102" s="17"/>
      <c r="E102" s="5"/>
      <c r="F102" s="15"/>
      <c r="G102" s="26"/>
      <c r="H102" s="6"/>
      <c r="I102" s="15"/>
      <c r="J102" s="30"/>
      <c r="K102" s="5"/>
      <c r="L102" s="15"/>
      <c r="M102" s="26"/>
      <c r="N102" s="6"/>
      <c r="O102" s="15"/>
      <c r="P102" s="30"/>
      <c r="Q102" s="5"/>
      <c r="R102" s="15"/>
      <c r="S102" s="43"/>
      <c r="U102" s="35"/>
    </row>
    <row r="103" spans="1:21" ht="13.5">
      <c r="A103" s="46"/>
      <c r="B103" s="27" t="s">
        <v>139</v>
      </c>
      <c r="C103" s="15">
        <v>250</v>
      </c>
      <c r="D103" s="17"/>
      <c r="E103" s="5"/>
      <c r="F103" s="15"/>
      <c r="G103" s="26"/>
      <c r="H103" s="6"/>
      <c r="I103" s="15"/>
      <c r="J103" s="30"/>
      <c r="K103" s="5"/>
      <c r="L103" s="15"/>
      <c r="M103" s="26"/>
      <c r="N103" s="6"/>
      <c r="O103" s="15"/>
      <c r="P103" s="30"/>
      <c r="Q103" s="5"/>
      <c r="R103" s="15"/>
      <c r="S103" s="43"/>
      <c r="U103" s="35"/>
    </row>
    <row r="104" spans="1:21" ht="13.5">
      <c r="A104" s="46"/>
      <c r="B104" s="57"/>
      <c r="C104" s="51"/>
      <c r="D104" s="23"/>
      <c r="E104" s="5"/>
      <c r="F104" s="15"/>
      <c r="G104" s="26"/>
      <c r="H104" s="6"/>
      <c r="I104" s="15"/>
      <c r="J104" s="30"/>
      <c r="K104" s="5"/>
      <c r="L104" s="15"/>
      <c r="M104" s="26"/>
      <c r="N104" s="6"/>
      <c r="O104" s="15"/>
      <c r="P104" s="30"/>
      <c r="Q104" s="5"/>
      <c r="R104" s="15"/>
      <c r="S104" s="43"/>
      <c r="U104" s="35"/>
    </row>
    <row r="105" spans="1:21" ht="14.25" thickBot="1">
      <c r="A105" s="125" t="s">
        <v>84</v>
      </c>
      <c r="B105" s="126" t="s">
        <v>85</v>
      </c>
      <c r="C105" s="32">
        <f>SUM(C94:C103)</f>
        <v>11860</v>
      </c>
      <c r="D105" s="74">
        <f>SUM(D94:D103)</f>
        <v>0</v>
      </c>
      <c r="E105" s="31"/>
      <c r="F105" s="32"/>
      <c r="G105" s="33"/>
      <c r="H105" s="34"/>
      <c r="I105" s="32"/>
      <c r="J105" s="33"/>
      <c r="K105" s="31"/>
      <c r="L105" s="32"/>
      <c r="M105" s="33"/>
      <c r="N105" s="127" t="s">
        <v>85</v>
      </c>
      <c r="O105" s="32">
        <f>SUM(O94:O99)</f>
        <v>450</v>
      </c>
      <c r="P105" s="33">
        <f>SUM(P94:P99)</f>
        <v>0</v>
      </c>
      <c r="Q105" s="31"/>
      <c r="R105" s="32"/>
      <c r="S105" s="45"/>
      <c r="T105" s="35"/>
      <c r="U105" s="35"/>
    </row>
    <row r="106" spans="1:21" ht="13.5">
      <c r="A106" s="46"/>
      <c r="B106" s="20"/>
      <c r="C106" s="19"/>
      <c r="D106" s="39"/>
      <c r="E106" s="20"/>
      <c r="F106" s="19"/>
      <c r="G106" s="40"/>
      <c r="H106" s="22"/>
      <c r="I106" s="19"/>
      <c r="J106" s="41"/>
      <c r="K106" s="20"/>
      <c r="L106" s="19"/>
      <c r="M106" s="42"/>
      <c r="N106" s="22"/>
      <c r="O106" s="19"/>
      <c r="P106" s="39"/>
      <c r="Q106" s="20"/>
      <c r="R106" s="19"/>
      <c r="S106" s="42"/>
      <c r="U106" s="35"/>
    </row>
    <row r="107" spans="1:21" ht="13.5">
      <c r="A107" s="46" t="s">
        <v>263</v>
      </c>
      <c r="B107" s="5" t="s">
        <v>140</v>
      </c>
      <c r="C107" s="15">
        <v>2310</v>
      </c>
      <c r="D107" s="17"/>
      <c r="E107" s="5" t="s">
        <v>141</v>
      </c>
      <c r="F107" s="15">
        <v>140</v>
      </c>
      <c r="G107" s="16"/>
      <c r="H107" s="6"/>
      <c r="I107" s="15"/>
      <c r="J107" s="44"/>
      <c r="K107" s="5"/>
      <c r="L107" s="15"/>
      <c r="M107" s="43"/>
      <c r="N107" s="6" t="s">
        <v>333</v>
      </c>
      <c r="O107" s="15">
        <v>160</v>
      </c>
      <c r="P107" s="78"/>
      <c r="Q107" s="5"/>
      <c r="R107" s="15"/>
      <c r="S107" s="43"/>
      <c r="U107" s="35"/>
    </row>
    <row r="108" spans="1:21" ht="13.5">
      <c r="A108" s="46"/>
      <c r="B108" s="27" t="s">
        <v>218</v>
      </c>
      <c r="C108" s="15">
        <v>2630</v>
      </c>
      <c r="D108" s="17"/>
      <c r="E108" s="5"/>
      <c r="F108" s="15"/>
      <c r="G108" s="16"/>
      <c r="H108" s="6"/>
      <c r="I108" s="15"/>
      <c r="J108" s="44"/>
      <c r="K108" s="5"/>
      <c r="L108" s="15"/>
      <c r="M108" s="43"/>
      <c r="N108" s="6" t="s">
        <v>142</v>
      </c>
      <c r="O108" s="15">
        <v>620</v>
      </c>
      <c r="P108" s="78"/>
      <c r="Q108" s="5"/>
      <c r="R108" s="15"/>
      <c r="S108" s="43"/>
      <c r="U108" s="35"/>
    </row>
    <row r="109" spans="1:21" ht="13.5">
      <c r="A109" s="46"/>
      <c r="B109" s="5" t="s">
        <v>143</v>
      </c>
      <c r="C109" s="15">
        <v>1370</v>
      </c>
      <c r="D109" s="17"/>
      <c r="E109" s="5"/>
      <c r="F109" s="15"/>
      <c r="G109" s="26"/>
      <c r="H109" s="6"/>
      <c r="I109" s="15"/>
      <c r="J109" s="44"/>
      <c r="K109" s="5"/>
      <c r="L109" s="15"/>
      <c r="M109" s="43"/>
      <c r="N109" s="6" t="s">
        <v>144</v>
      </c>
      <c r="O109" s="15">
        <v>350</v>
      </c>
      <c r="P109" s="78"/>
      <c r="Q109" s="5"/>
      <c r="R109" s="15"/>
      <c r="S109" s="43"/>
      <c r="U109" s="35"/>
    </row>
    <row r="110" spans="1:21" ht="13.5">
      <c r="A110" s="46"/>
      <c r="B110" s="27" t="s">
        <v>138</v>
      </c>
      <c r="C110" s="15">
        <v>660</v>
      </c>
      <c r="D110" s="17"/>
      <c r="E110" s="5"/>
      <c r="F110" s="15"/>
      <c r="G110" s="26"/>
      <c r="H110" s="6"/>
      <c r="I110" s="15"/>
      <c r="J110" s="44"/>
      <c r="K110" s="5"/>
      <c r="L110" s="15"/>
      <c r="M110" s="43"/>
      <c r="N110" s="6" t="s">
        <v>146</v>
      </c>
      <c r="O110" s="15">
        <v>110</v>
      </c>
      <c r="P110" s="78"/>
      <c r="Q110" s="5"/>
      <c r="R110" s="15"/>
      <c r="S110" s="43"/>
      <c r="U110" s="35"/>
    </row>
    <row r="111" spans="1:21" ht="13.5">
      <c r="A111" s="46"/>
      <c r="B111" s="5" t="s">
        <v>147</v>
      </c>
      <c r="C111" s="15">
        <v>550</v>
      </c>
      <c r="D111" s="17"/>
      <c r="E111" s="5"/>
      <c r="F111" s="15"/>
      <c r="G111" s="26"/>
      <c r="H111" s="6"/>
      <c r="I111" s="15"/>
      <c r="J111" s="44"/>
      <c r="K111" s="5"/>
      <c r="L111" s="15"/>
      <c r="M111" s="43"/>
      <c r="N111" s="6"/>
      <c r="O111" s="15"/>
      <c r="P111" s="23"/>
      <c r="Q111" s="5"/>
      <c r="R111" s="15"/>
      <c r="S111" s="43"/>
      <c r="U111" s="35"/>
    </row>
    <row r="112" spans="1:21" ht="13.5">
      <c r="A112" s="46"/>
      <c r="B112" s="5" t="s">
        <v>145</v>
      </c>
      <c r="C112" s="15">
        <v>2230</v>
      </c>
      <c r="D112" s="17"/>
      <c r="E112" s="54"/>
      <c r="F112" s="51"/>
      <c r="G112" s="52"/>
      <c r="H112" s="50"/>
      <c r="I112" s="51"/>
      <c r="J112" s="58"/>
      <c r="K112" s="54"/>
      <c r="L112" s="51"/>
      <c r="M112" s="55"/>
      <c r="N112" s="50"/>
      <c r="O112" s="51"/>
      <c r="P112" s="53"/>
      <c r="Q112" s="54"/>
      <c r="R112" s="51"/>
      <c r="S112" s="55"/>
      <c r="U112" s="35"/>
    </row>
    <row r="113" spans="1:21" ht="13.5">
      <c r="A113" s="46"/>
      <c r="B113" s="5" t="s">
        <v>158</v>
      </c>
      <c r="C113" s="15">
        <v>1230</v>
      </c>
      <c r="D113" s="17"/>
      <c r="E113" s="54"/>
      <c r="F113" s="51"/>
      <c r="G113" s="52"/>
      <c r="H113" s="50"/>
      <c r="I113" s="51"/>
      <c r="J113" s="58"/>
      <c r="K113" s="54"/>
      <c r="L113" s="51"/>
      <c r="M113" s="55"/>
      <c r="N113" s="50"/>
      <c r="O113" s="51"/>
      <c r="P113" s="53"/>
      <c r="Q113" s="54"/>
      <c r="R113" s="51"/>
      <c r="S113" s="55"/>
      <c r="U113" s="35"/>
    </row>
    <row r="114" spans="1:21" ht="13.5">
      <c r="A114" s="46"/>
      <c r="B114" s="54"/>
      <c r="C114" s="51"/>
      <c r="D114" s="53"/>
      <c r="E114" s="54"/>
      <c r="F114" s="51"/>
      <c r="G114" s="52"/>
      <c r="H114" s="50"/>
      <c r="I114" s="51"/>
      <c r="J114" s="58"/>
      <c r="K114" s="54"/>
      <c r="L114" s="51"/>
      <c r="M114" s="55"/>
      <c r="N114" s="50"/>
      <c r="O114" s="51"/>
      <c r="P114" s="53"/>
      <c r="Q114" s="54"/>
      <c r="R114" s="51"/>
      <c r="S114" s="55"/>
      <c r="U114" s="35"/>
    </row>
    <row r="115" spans="1:21" ht="14.25" thickBot="1">
      <c r="A115" s="125" t="s">
        <v>84</v>
      </c>
      <c r="B115" s="126" t="s">
        <v>85</v>
      </c>
      <c r="C115" s="32">
        <f>SUM(C107:C113)</f>
        <v>10980</v>
      </c>
      <c r="D115" s="74">
        <f>SUM(D107:D113)</f>
        <v>0</v>
      </c>
      <c r="E115" s="126" t="s">
        <v>85</v>
      </c>
      <c r="F115" s="32">
        <f>SUM(F107)</f>
        <v>140</v>
      </c>
      <c r="G115" s="33">
        <f>SUM(G107)</f>
        <v>0</v>
      </c>
      <c r="H115" s="34"/>
      <c r="I115" s="32"/>
      <c r="J115" s="45"/>
      <c r="K115" s="31"/>
      <c r="L115" s="32"/>
      <c r="M115" s="45"/>
      <c r="N115" s="127" t="s">
        <v>85</v>
      </c>
      <c r="O115" s="32">
        <f>SUM(O107:O110)</f>
        <v>1240</v>
      </c>
      <c r="P115" s="33">
        <f>SUM(P107:P110)</f>
        <v>0</v>
      </c>
      <c r="Q115" s="31"/>
      <c r="R115" s="32"/>
      <c r="S115" s="45"/>
      <c r="T115" s="35"/>
      <c r="U115" s="35"/>
    </row>
    <row r="116" spans="1:21" ht="13.5">
      <c r="A116" s="46"/>
      <c r="B116" s="20"/>
      <c r="C116" s="19"/>
      <c r="D116" s="39"/>
      <c r="E116" s="20"/>
      <c r="F116" s="19"/>
      <c r="G116" s="40"/>
      <c r="H116" s="22"/>
      <c r="I116" s="19"/>
      <c r="J116" s="39"/>
      <c r="K116" s="20"/>
      <c r="L116" s="19"/>
      <c r="M116" s="40"/>
      <c r="N116" s="22"/>
      <c r="O116" s="19"/>
      <c r="P116" s="39"/>
      <c r="Q116" s="20"/>
      <c r="R116" s="19"/>
      <c r="S116" s="42"/>
      <c r="U116" s="35"/>
    </row>
    <row r="117" spans="1:21" ht="13.5">
      <c r="A117" s="46" t="s">
        <v>264</v>
      </c>
      <c r="B117" s="5" t="s">
        <v>167</v>
      </c>
      <c r="C117" s="15">
        <v>1360</v>
      </c>
      <c r="D117" s="17"/>
      <c r="E117" s="5" t="s">
        <v>152</v>
      </c>
      <c r="F117" s="15">
        <v>210</v>
      </c>
      <c r="G117" s="16"/>
      <c r="H117" s="6"/>
      <c r="I117" s="15"/>
      <c r="J117" s="30"/>
      <c r="K117" s="5"/>
      <c r="L117" s="47"/>
      <c r="M117" s="16"/>
      <c r="N117" s="6" t="s">
        <v>150</v>
      </c>
      <c r="O117" s="15">
        <v>650</v>
      </c>
      <c r="P117" s="78"/>
      <c r="Q117" s="5"/>
      <c r="R117" s="15"/>
      <c r="S117" s="43"/>
      <c r="U117" s="35"/>
    </row>
    <row r="118" spans="1:21" ht="13.5">
      <c r="A118" s="46"/>
      <c r="B118" s="5" t="s">
        <v>160</v>
      </c>
      <c r="C118" s="15">
        <v>3040</v>
      </c>
      <c r="D118" s="17"/>
      <c r="E118" s="5" t="s">
        <v>161</v>
      </c>
      <c r="F118" s="15">
        <v>420</v>
      </c>
      <c r="G118" s="16"/>
      <c r="H118" s="6"/>
      <c r="I118" s="15"/>
      <c r="J118" s="30"/>
      <c r="K118" s="5"/>
      <c r="L118" s="15"/>
      <c r="M118" s="26"/>
      <c r="N118" s="6" t="s">
        <v>322</v>
      </c>
      <c r="O118" s="15">
        <v>570</v>
      </c>
      <c r="P118" s="78"/>
      <c r="Q118" s="5"/>
      <c r="R118" s="15"/>
      <c r="S118" s="43"/>
      <c r="U118" s="35"/>
    </row>
    <row r="119" spans="1:21" ht="13.5">
      <c r="A119" s="46"/>
      <c r="B119" s="5" t="s">
        <v>164</v>
      </c>
      <c r="C119" s="15">
        <v>1890</v>
      </c>
      <c r="D119" s="17"/>
      <c r="E119" s="5"/>
      <c r="F119" s="15"/>
      <c r="G119" s="26"/>
      <c r="H119" s="6"/>
      <c r="I119" s="15"/>
      <c r="J119" s="30"/>
      <c r="K119" s="5"/>
      <c r="L119" s="15"/>
      <c r="M119" s="26"/>
      <c r="N119" s="6" t="s">
        <v>350</v>
      </c>
      <c r="O119" s="15">
        <v>510</v>
      </c>
      <c r="P119" s="78"/>
      <c r="Q119" s="5"/>
      <c r="R119" s="15"/>
      <c r="S119" s="43"/>
      <c r="U119" s="35"/>
    </row>
    <row r="120" spans="1:21" ht="13.5">
      <c r="A120" s="46"/>
      <c r="B120" s="5" t="s">
        <v>165</v>
      </c>
      <c r="C120" s="15">
        <v>710</v>
      </c>
      <c r="D120" s="17"/>
      <c r="E120" s="5"/>
      <c r="F120" s="15"/>
      <c r="G120" s="26"/>
      <c r="H120" s="6"/>
      <c r="I120" s="15"/>
      <c r="J120" s="30"/>
      <c r="K120" s="5"/>
      <c r="L120" s="15"/>
      <c r="M120" s="26"/>
      <c r="N120" s="6"/>
      <c r="O120" s="15"/>
      <c r="P120" s="26"/>
      <c r="Q120" s="5"/>
      <c r="R120" s="15"/>
      <c r="S120" s="43"/>
      <c r="U120" s="35"/>
    </row>
    <row r="121" spans="1:21" ht="13.5">
      <c r="A121" s="46"/>
      <c r="B121" s="5" t="s">
        <v>166</v>
      </c>
      <c r="C121" s="15">
        <v>1250</v>
      </c>
      <c r="D121" s="17"/>
      <c r="E121" s="5"/>
      <c r="F121" s="15"/>
      <c r="G121" s="26"/>
      <c r="H121" s="6"/>
      <c r="I121" s="15"/>
      <c r="J121" s="30"/>
      <c r="K121" s="5"/>
      <c r="L121" s="15"/>
      <c r="M121" s="26"/>
      <c r="N121" s="6"/>
      <c r="O121" s="15"/>
      <c r="P121" s="30"/>
      <c r="Q121" s="5"/>
      <c r="R121" s="15"/>
      <c r="S121" s="43"/>
      <c r="U121" s="35"/>
    </row>
    <row r="122" spans="1:21" ht="13.5">
      <c r="A122" s="46"/>
      <c r="B122" s="27" t="s">
        <v>163</v>
      </c>
      <c r="C122" s="15">
        <v>980</v>
      </c>
      <c r="D122" s="17"/>
      <c r="E122" s="5"/>
      <c r="F122" s="15"/>
      <c r="G122" s="26"/>
      <c r="H122" s="6"/>
      <c r="I122" s="15"/>
      <c r="J122" s="30"/>
      <c r="K122" s="5"/>
      <c r="L122" s="15"/>
      <c r="M122" s="26"/>
      <c r="N122" s="6"/>
      <c r="O122" s="15"/>
      <c r="P122" s="30"/>
      <c r="Q122" s="5"/>
      <c r="R122" s="15"/>
      <c r="S122" s="43"/>
      <c r="U122" s="35"/>
    </row>
    <row r="123" spans="1:21" ht="13.5">
      <c r="A123" s="46"/>
      <c r="B123" s="5" t="s">
        <v>162</v>
      </c>
      <c r="C123" s="15">
        <v>1870</v>
      </c>
      <c r="D123" s="17"/>
      <c r="E123" s="5"/>
      <c r="F123" s="15"/>
      <c r="G123" s="26"/>
      <c r="H123" s="6"/>
      <c r="I123" s="15"/>
      <c r="J123" s="30"/>
      <c r="K123" s="5"/>
      <c r="L123" s="15"/>
      <c r="M123" s="26"/>
      <c r="N123" s="6"/>
      <c r="O123" s="15"/>
      <c r="P123" s="30"/>
      <c r="Q123" s="5"/>
      <c r="R123" s="15"/>
      <c r="S123" s="43"/>
      <c r="U123" s="35"/>
    </row>
    <row r="124" spans="1:21" ht="13.5">
      <c r="A124" s="46"/>
      <c r="B124" s="5" t="s">
        <v>155</v>
      </c>
      <c r="C124" s="15">
        <v>2150</v>
      </c>
      <c r="D124" s="17"/>
      <c r="E124" s="5"/>
      <c r="F124" s="15"/>
      <c r="G124" s="26"/>
      <c r="H124" s="6"/>
      <c r="I124" s="15"/>
      <c r="J124" s="30"/>
      <c r="K124" s="5"/>
      <c r="L124" s="15"/>
      <c r="M124" s="26"/>
      <c r="N124" s="6"/>
      <c r="O124" s="15"/>
      <c r="P124" s="30"/>
      <c r="Q124" s="5"/>
      <c r="R124" s="15"/>
      <c r="S124" s="43"/>
      <c r="U124" s="35"/>
    </row>
    <row r="125" spans="1:21" ht="13.5">
      <c r="A125" s="46"/>
      <c r="B125" s="5" t="s">
        <v>148</v>
      </c>
      <c r="C125" s="15">
        <v>2030</v>
      </c>
      <c r="D125" s="17"/>
      <c r="E125" s="5"/>
      <c r="F125" s="15"/>
      <c r="G125" s="26"/>
      <c r="H125" s="6"/>
      <c r="I125" s="19"/>
      <c r="J125" s="30"/>
      <c r="K125" s="5"/>
      <c r="L125" s="15"/>
      <c r="M125" s="16"/>
      <c r="N125" s="6"/>
      <c r="O125" s="15"/>
      <c r="P125" s="16"/>
      <c r="Q125" s="5"/>
      <c r="R125" s="15"/>
      <c r="S125" s="43"/>
      <c r="U125" s="35"/>
    </row>
    <row r="126" spans="1:21" ht="13.5">
      <c r="A126" s="46"/>
      <c r="B126" s="27" t="s">
        <v>156</v>
      </c>
      <c r="C126" s="15">
        <v>1800</v>
      </c>
      <c r="D126" s="17"/>
      <c r="E126" s="5"/>
      <c r="F126" s="15"/>
      <c r="G126" s="26"/>
      <c r="H126" s="6"/>
      <c r="I126" s="15"/>
      <c r="J126" s="30"/>
      <c r="K126" s="5"/>
      <c r="L126" s="15"/>
      <c r="M126" s="26"/>
      <c r="N126" s="6"/>
      <c r="O126" s="15"/>
      <c r="P126" s="16"/>
      <c r="Q126" s="5"/>
      <c r="R126" s="15"/>
      <c r="S126" s="43"/>
      <c r="U126" s="35"/>
    </row>
    <row r="127" spans="1:21" ht="13.5">
      <c r="A127" s="46"/>
      <c r="B127" s="5" t="s">
        <v>157</v>
      </c>
      <c r="C127" s="15">
        <v>1490</v>
      </c>
      <c r="D127" s="17"/>
      <c r="E127" s="5"/>
      <c r="F127" s="15"/>
      <c r="G127" s="26"/>
      <c r="H127" s="6"/>
      <c r="I127" s="15"/>
      <c r="J127" s="30"/>
      <c r="K127" s="5"/>
      <c r="L127" s="15"/>
      <c r="M127" s="26"/>
      <c r="N127" s="6"/>
      <c r="O127" s="15"/>
      <c r="P127" s="30"/>
      <c r="Q127" s="5"/>
      <c r="R127" s="15"/>
      <c r="S127" s="43"/>
      <c r="U127" s="35"/>
    </row>
    <row r="128" spans="1:21" ht="13.5">
      <c r="A128" s="46"/>
      <c r="B128" s="5" t="s">
        <v>159</v>
      </c>
      <c r="C128" s="15">
        <v>1160</v>
      </c>
      <c r="D128" s="17"/>
      <c r="E128" s="5"/>
      <c r="F128" s="15"/>
      <c r="G128" s="26"/>
      <c r="H128" s="6"/>
      <c r="I128" s="15"/>
      <c r="J128" s="30"/>
      <c r="K128" s="5"/>
      <c r="L128" s="15"/>
      <c r="M128" s="26"/>
      <c r="N128" s="6"/>
      <c r="O128" s="15"/>
      <c r="P128" s="30"/>
      <c r="Q128" s="5"/>
      <c r="R128" s="15"/>
      <c r="S128" s="43"/>
      <c r="U128" s="35"/>
    </row>
    <row r="129" spans="1:21" ht="13.5">
      <c r="A129" s="46"/>
      <c r="B129" s="54"/>
      <c r="C129" s="51"/>
      <c r="D129" s="53"/>
      <c r="E129" s="54"/>
      <c r="F129" s="51"/>
      <c r="G129" s="52"/>
      <c r="H129" s="50"/>
      <c r="I129" s="51"/>
      <c r="J129" s="53"/>
      <c r="K129" s="54"/>
      <c r="L129" s="51"/>
      <c r="M129" s="52"/>
      <c r="N129" s="50"/>
      <c r="O129" s="51"/>
      <c r="P129" s="53"/>
      <c r="Q129" s="54"/>
      <c r="R129" s="51"/>
      <c r="S129" s="55"/>
      <c r="U129" s="35"/>
    </row>
    <row r="130" spans="1:21" ht="14.25" thickBot="1">
      <c r="A130" s="125" t="s">
        <v>84</v>
      </c>
      <c r="B130" s="126" t="s">
        <v>85</v>
      </c>
      <c r="C130" s="32">
        <f>SUM(C117:C128)</f>
        <v>19730</v>
      </c>
      <c r="D130" s="74">
        <f>SUM(D117:D128)</f>
        <v>0</v>
      </c>
      <c r="E130" s="126" t="s">
        <v>85</v>
      </c>
      <c r="F130" s="32">
        <f>SUM(F117:F118)</f>
        <v>630</v>
      </c>
      <c r="G130" s="33">
        <f>SUM(G117:G118)</f>
        <v>0</v>
      </c>
      <c r="H130" s="34"/>
      <c r="I130" s="32"/>
      <c r="J130" s="33"/>
      <c r="K130" s="126"/>
      <c r="L130" s="32"/>
      <c r="M130" s="33"/>
      <c r="N130" s="127" t="s">
        <v>85</v>
      </c>
      <c r="O130" s="32">
        <f>SUM(O117:O119)</f>
        <v>1730</v>
      </c>
      <c r="P130" s="33">
        <f>SUM(P117:P119)</f>
        <v>0</v>
      </c>
      <c r="Q130" s="31"/>
      <c r="R130" s="32"/>
      <c r="S130" s="45"/>
      <c r="T130" s="35"/>
      <c r="U130" s="35"/>
    </row>
    <row r="131" spans="1:21" ht="13.5">
      <c r="A131" s="46"/>
      <c r="B131" s="20"/>
      <c r="C131" s="19"/>
      <c r="D131" s="39"/>
      <c r="E131" s="20"/>
      <c r="F131" s="19"/>
      <c r="G131" s="40"/>
      <c r="H131" s="22"/>
      <c r="I131" s="19"/>
      <c r="J131" s="39"/>
      <c r="K131" s="20"/>
      <c r="L131" s="19"/>
      <c r="M131" s="40"/>
      <c r="N131" s="22"/>
      <c r="O131" s="19"/>
      <c r="P131" s="39"/>
      <c r="Q131" s="20"/>
      <c r="R131" s="19"/>
      <c r="S131" s="42"/>
      <c r="U131" s="35"/>
    </row>
    <row r="132" spans="1:21" ht="13.5">
      <c r="A132" s="46" t="s">
        <v>265</v>
      </c>
      <c r="B132" s="5" t="s">
        <v>168</v>
      </c>
      <c r="C132" s="15">
        <v>2090</v>
      </c>
      <c r="D132" s="17"/>
      <c r="E132" s="5" t="s">
        <v>334</v>
      </c>
      <c r="F132" s="15">
        <v>620</v>
      </c>
      <c r="G132" s="16"/>
      <c r="H132" s="6"/>
      <c r="I132" s="47"/>
      <c r="J132" s="78"/>
      <c r="K132" s="5" t="s">
        <v>337</v>
      </c>
      <c r="L132" s="15">
        <v>490</v>
      </c>
      <c r="M132" s="16"/>
      <c r="N132" s="6" t="s">
        <v>340</v>
      </c>
      <c r="O132" s="15">
        <v>1740</v>
      </c>
      <c r="P132" s="78"/>
      <c r="Q132" s="5"/>
      <c r="R132" s="15"/>
      <c r="S132" s="43"/>
      <c r="U132" s="35"/>
    </row>
    <row r="133" spans="1:21" ht="13.5">
      <c r="A133" s="46"/>
      <c r="B133" s="5" t="s">
        <v>176</v>
      </c>
      <c r="C133" s="15">
        <v>3120</v>
      </c>
      <c r="D133" s="17"/>
      <c r="E133" s="5" t="s">
        <v>335</v>
      </c>
      <c r="F133" s="15">
        <v>500</v>
      </c>
      <c r="G133" s="16"/>
      <c r="H133" s="6"/>
      <c r="I133" s="15"/>
      <c r="J133" s="17"/>
      <c r="K133" s="5" t="s">
        <v>367</v>
      </c>
      <c r="L133" s="15">
        <v>800</v>
      </c>
      <c r="M133" s="16"/>
      <c r="N133" s="6" t="s">
        <v>341</v>
      </c>
      <c r="O133" s="15">
        <v>1130</v>
      </c>
      <c r="P133" s="78"/>
      <c r="Q133" s="5"/>
      <c r="R133" s="15"/>
      <c r="S133" s="43"/>
      <c r="U133" s="35"/>
    </row>
    <row r="134" spans="1:21" ht="13.5">
      <c r="A134" s="46"/>
      <c r="B134" s="5" t="s">
        <v>169</v>
      </c>
      <c r="C134" s="15">
        <v>1880</v>
      </c>
      <c r="D134" s="17"/>
      <c r="E134" s="5" t="s">
        <v>336</v>
      </c>
      <c r="F134" s="15">
        <v>1020</v>
      </c>
      <c r="G134" s="16"/>
      <c r="H134" s="6"/>
      <c r="I134" s="15"/>
      <c r="J134" s="30"/>
      <c r="K134" s="5" t="s">
        <v>368</v>
      </c>
      <c r="L134" s="15">
        <v>430</v>
      </c>
      <c r="M134" s="16"/>
      <c r="N134" s="6" t="s">
        <v>342</v>
      </c>
      <c r="O134" s="15">
        <v>900</v>
      </c>
      <c r="P134" s="78"/>
      <c r="Q134" s="5"/>
      <c r="R134" s="15"/>
      <c r="S134" s="43"/>
      <c r="U134" s="35"/>
    </row>
    <row r="135" spans="1:21" ht="13.5">
      <c r="A135" s="46"/>
      <c r="B135" s="27" t="s">
        <v>173</v>
      </c>
      <c r="C135" s="15">
        <v>1490</v>
      </c>
      <c r="D135" s="17"/>
      <c r="E135" s="5"/>
      <c r="F135" s="15"/>
      <c r="G135" s="26"/>
      <c r="H135" s="6"/>
      <c r="I135" s="15"/>
      <c r="J135" s="30"/>
      <c r="K135" s="5" t="s">
        <v>369</v>
      </c>
      <c r="L135" s="15">
        <v>400</v>
      </c>
      <c r="M135" s="16"/>
      <c r="N135" s="6" t="s">
        <v>343</v>
      </c>
      <c r="O135" s="15">
        <v>350</v>
      </c>
      <c r="P135" s="78"/>
      <c r="Q135" s="5"/>
      <c r="R135" s="15"/>
      <c r="S135" s="43"/>
      <c r="U135" s="35"/>
    </row>
    <row r="136" spans="1:21" ht="13.5">
      <c r="A136" s="46"/>
      <c r="B136" s="27" t="s">
        <v>172</v>
      </c>
      <c r="C136" s="15">
        <v>2370</v>
      </c>
      <c r="D136" s="17"/>
      <c r="E136" s="5"/>
      <c r="F136" s="15"/>
      <c r="G136" s="26"/>
      <c r="H136" s="6"/>
      <c r="I136" s="15"/>
      <c r="J136" s="30"/>
      <c r="K136" s="5" t="s">
        <v>338</v>
      </c>
      <c r="L136" s="15">
        <v>300</v>
      </c>
      <c r="M136" s="16"/>
      <c r="N136" s="6" t="s">
        <v>344</v>
      </c>
      <c r="O136" s="15">
        <v>490</v>
      </c>
      <c r="P136" s="78"/>
      <c r="Q136" s="5"/>
      <c r="R136" s="15"/>
      <c r="S136" s="43"/>
      <c r="U136" s="35"/>
    </row>
    <row r="137" spans="1:21" ht="13.5">
      <c r="A137" s="46"/>
      <c r="B137" s="27" t="s">
        <v>170</v>
      </c>
      <c r="C137" s="15">
        <v>5990</v>
      </c>
      <c r="D137" s="17"/>
      <c r="E137" s="5"/>
      <c r="F137" s="15"/>
      <c r="G137" s="26"/>
      <c r="H137" s="6"/>
      <c r="I137" s="15"/>
      <c r="J137" s="30"/>
      <c r="K137" s="5" t="s">
        <v>339</v>
      </c>
      <c r="L137" s="15">
        <v>360</v>
      </c>
      <c r="M137" s="16"/>
      <c r="N137" s="6"/>
      <c r="O137" s="15"/>
      <c r="P137" s="16"/>
      <c r="Q137" s="5"/>
      <c r="R137" s="15"/>
      <c r="S137" s="43"/>
      <c r="U137" s="35"/>
    </row>
    <row r="138" spans="1:21" ht="13.5">
      <c r="A138" s="46"/>
      <c r="B138" s="5" t="s">
        <v>370</v>
      </c>
      <c r="C138" s="15">
        <v>2210</v>
      </c>
      <c r="D138" s="17"/>
      <c r="E138" s="5"/>
      <c r="F138" s="15"/>
      <c r="G138" s="26"/>
      <c r="H138" s="6"/>
      <c r="I138" s="15"/>
      <c r="J138" s="30"/>
      <c r="K138" s="5"/>
      <c r="L138" s="15"/>
      <c r="M138" s="26"/>
      <c r="N138" s="6"/>
      <c r="P138" s="25"/>
      <c r="Q138" s="5"/>
      <c r="R138" s="15"/>
      <c r="S138" s="43"/>
      <c r="U138" s="35"/>
    </row>
    <row r="139" spans="1:21" ht="13.5">
      <c r="A139" s="46"/>
      <c r="B139" s="5" t="s">
        <v>371</v>
      </c>
      <c r="C139" s="15">
        <v>1820</v>
      </c>
      <c r="D139" s="17"/>
      <c r="E139" s="5"/>
      <c r="F139" s="15"/>
      <c r="G139" s="26"/>
      <c r="H139" s="6"/>
      <c r="I139" s="15"/>
      <c r="J139" s="30"/>
      <c r="K139" s="5"/>
      <c r="L139" s="15"/>
      <c r="M139" s="26"/>
      <c r="N139" s="6"/>
      <c r="O139" s="15"/>
      <c r="P139" s="30"/>
      <c r="Q139" s="5"/>
      <c r="R139" s="15"/>
      <c r="S139" s="43"/>
      <c r="U139" s="35"/>
    </row>
    <row r="140" spans="1:21" ht="13.5">
      <c r="A140" s="46"/>
      <c r="B140" s="5" t="s">
        <v>174</v>
      </c>
      <c r="C140" s="15">
        <v>780</v>
      </c>
      <c r="D140" s="17"/>
      <c r="E140" s="5"/>
      <c r="F140" s="15"/>
      <c r="G140" s="26"/>
      <c r="H140" s="6"/>
      <c r="I140" s="15"/>
      <c r="J140" s="30"/>
      <c r="K140" s="5"/>
      <c r="L140" s="15"/>
      <c r="M140" s="26"/>
      <c r="N140" s="6"/>
      <c r="O140" s="15"/>
      <c r="P140" s="30"/>
      <c r="Q140" s="5"/>
      <c r="R140" s="15"/>
      <c r="S140" s="43"/>
      <c r="U140" s="35"/>
    </row>
    <row r="141" spans="1:21" ht="13.5">
      <c r="A141" s="46"/>
      <c r="B141" s="54"/>
      <c r="C141" s="51"/>
      <c r="D141" s="53"/>
      <c r="E141" s="54"/>
      <c r="F141" s="51"/>
      <c r="G141" s="52"/>
      <c r="H141" s="50"/>
      <c r="I141" s="51"/>
      <c r="J141" s="53"/>
      <c r="K141" s="54"/>
      <c r="L141" s="51"/>
      <c r="M141" s="52"/>
      <c r="N141" s="50"/>
      <c r="O141" s="51"/>
      <c r="P141" s="53"/>
      <c r="Q141" s="54"/>
      <c r="R141" s="51"/>
      <c r="S141" s="55"/>
      <c r="U141" s="35"/>
    </row>
    <row r="142" spans="1:21" ht="14.25" thickBot="1">
      <c r="A142" s="125" t="s">
        <v>84</v>
      </c>
      <c r="B142" s="126" t="s">
        <v>85</v>
      </c>
      <c r="C142" s="32">
        <f>SUM(C132:C140)</f>
        <v>21750</v>
      </c>
      <c r="D142" s="74">
        <f>SUM(D132:D140)</f>
        <v>0</v>
      </c>
      <c r="E142" s="126" t="s">
        <v>85</v>
      </c>
      <c r="F142" s="32">
        <f>SUM(F132:F134)</f>
        <v>2140</v>
      </c>
      <c r="G142" s="33">
        <f>SUM(G132:G134)</f>
        <v>0</v>
      </c>
      <c r="H142" s="128"/>
      <c r="I142" s="32"/>
      <c r="J142" s="32"/>
      <c r="K142" s="126" t="s">
        <v>85</v>
      </c>
      <c r="L142" s="32">
        <f>SUM(L132:L137)</f>
        <v>2780</v>
      </c>
      <c r="M142" s="33">
        <f>SUM(M132:M137)</f>
        <v>0</v>
      </c>
      <c r="N142" s="127" t="s">
        <v>85</v>
      </c>
      <c r="O142" s="32">
        <f>SUM(O132:O136)</f>
        <v>4610</v>
      </c>
      <c r="P142" s="33">
        <f>SUM(P132:P136)</f>
        <v>0</v>
      </c>
      <c r="Q142" s="31"/>
      <c r="R142" s="32"/>
      <c r="S142" s="45"/>
      <c r="T142" s="35"/>
      <c r="U142" s="35"/>
    </row>
    <row r="143" spans="1:21" ht="13.5">
      <c r="A143" s="46"/>
      <c r="B143" s="20"/>
      <c r="C143" s="19"/>
      <c r="D143" s="39"/>
      <c r="E143" s="20"/>
      <c r="F143" s="19"/>
      <c r="G143" s="40"/>
      <c r="H143" s="22"/>
      <c r="I143" s="19"/>
      <c r="J143" s="41"/>
      <c r="K143" s="20"/>
      <c r="L143" s="19"/>
      <c r="M143" s="40"/>
      <c r="N143" s="22"/>
      <c r="O143" s="19"/>
      <c r="P143" s="25"/>
      <c r="Q143" s="20"/>
      <c r="R143" s="19"/>
      <c r="S143" s="42"/>
      <c r="U143" s="35"/>
    </row>
    <row r="144" spans="1:21" ht="13.5">
      <c r="A144" s="46" t="s">
        <v>266</v>
      </c>
      <c r="B144" s="5" t="s">
        <v>177</v>
      </c>
      <c r="C144" s="15">
        <v>990</v>
      </c>
      <c r="D144" s="17"/>
      <c r="E144" s="5" t="s">
        <v>178</v>
      </c>
      <c r="F144" s="15">
        <v>260</v>
      </c>
      <c r="G144" s="16"/>
      <c r="H144" s="22"/>
      <c r="I144" s="19"/>
      <c r="J144" s="41"/>
      <c r="K144" s="5" t="s">
        <v>346</v>
      </c>
      <c r="L144" s="15">
        <v>1220</v>
      </c>
      <c r="M144" s="16"/>
      <c r="N144" s="6" t="s">
        <v>345</v>
      </c>
      <c r="O144" s="15">
        <v>640</v>
      </c>
      <c r="P144" s="78"/>
      <c r="Q144" s="5"/>
      <c r="R144" s="15"/>
      <c r="S144" s="43"/>
      <c r="U144" s="35"/>
    </row>
    <row r="145" spans="1:21" ht="13.5">
      <c r="A145" s="46"/>
      <c r="B145" s="5" t="s">
        <v>179</v>
      </c>
      <c r="C145" s="15">
        <v>1140</v>
      </c>
      <c r="D145" s="17"/>
      <c r="E145" s="5"/>
      <c r="F145" s="47"/>
      <c r="G145" s="16"/>
      <c r="H145" s="6"/>
      <c r="I145" s="15"/>
      <c r="J145" s="44"/>
      <c r="K145" s="5" t="s">
        <v>347</v>
      </c>
      <c r="L145" s="15">
        <v>770</v>
      </c>
      <c r="M145" s="16"/>
      <c r="N145" s="6" t="s">
        <v>328</v>
      </c>
      <c r="O145" s="15">
        <v>1350</v>
      </c>
      <c r="P145" s="78"/>
      <c r="Q145" s="5"/>
      <c r="R145" s="15"/>
      <c r="S145" s="43"/>
      <c r="U145" s="35"/>
    </row>
    <row r="146" spans="1:21" ht="13.5">
      <c r="A146" s="46"/>
      <c r="B146" s="5" t="s">
        <v>182</v>
      </c>
      <c r="C146" s="15">
        <v>610</v>
      </c>
      <c r="D146" s="17"/>
      <c r="E146" s="5"/>
      <c r="F146" s="15"/>
      <c r="G146" s="26"/>
      <c r="H146" s="6"/>
      <c r="I146" s="15"/>
      <c r="J146" s="44"/>
      <c r="K146" s="5"/>
      <c r="L146" s="15"/>
      <c r="M146" s="26"/>
      <c r="N146" s="6"/>
      <c r="O146" s="15"/>
      <c r="P146" s="16"/>
      <c r="Q146" s="5"/>
      <c r="R146" s="15"/>
      <c r="S146" s="43"/>
      <c r="U146" s="35"/>
    </row>
    <row r="147" spans="1:21" ht="13.5">
      <c r="A147" s="46"/>
      <c r="B147" s="27" t="s">
        <v>180</v>
      </c>
      <c r="C147" s="15">
        <v>1110</v>
      </c>
      <c r="D147" s="17"/>
      <c r="E147" s="5"/>
      <c r="F147" s="15"/>
      <c r="G147" s="26"/>
      <c r="H147" s="6"/>
      <c r="I147" s="15"/>
      <c r="J147" s="44"/>
      <c r="K147" s="5"/>
      <c r="L147" s="15"/>
      <c r="M147" s="26"/>
      <c r="N147" s="6"/>
      <c r="O147" s="15"/>
      <c r="P147" s="17"/>
      <c r="Q147" s="5"/>
      <c r="R147" s="15"/>
      <c r="S147" s="43"/>
      <c r="U147" s="35"/>
    </row>
    <row r="148" spans="1:21" ht="13.5">
      <c r="A148" s="46"/>
      <c r="B148" s="5" t="s">
        <v>181</v>
      </c>
      <c r="C148" s="15">
        <v>1010</v>
      </c>
      <c r="D148" s="17"/>
      <c r="E148" s="5"/>
      <c r="F148" s="15"/>
      <c r="G148" s="26"/>
      <c r="H148" s="6"/>
      <c r="I148" s="15"/>
      <c r="J148" s="44"/>
      <c r="K148" s="5"/>
      <c r="L148" s="15"/>
      <c r="M148" s="26"/>
      <c r="N148" s="6"/>
      <c r="O148" s="15"/>
      <c r="P148" s="30"/>
      <c r="Q148" s="5"/>
      <c r="R148" s="15"/>
      <c r="S148" s="43"/>
      <c r="U148" s="35"/>
    </row>
    <row r="149" spans="1:21" ht="13.5">
      <c r="A149" s="46"/>
      <c r="B149" s="5" t="s">
        <v>183</v>
      </c>
      <c r="C149" s="15">
        <v>1360</v>
      </c>
      <c r="D149" s="17"/>
      <c r="E149" s="5"/>
      <c r="F149" s="15"/>
      <c r="G149" s="26"/>
      <c r="H149" s="6"/>
      <c r="I149" s="15"/>
      <c r="J149" s="44"/>
      <c r="K149" s="5"/>
      <c r="L149" s="15"/>
      <c r="M149" s="26"/>
      <c r="N149" s="6"/>
      <c r="O149" s="15"/>
      <c r="P149" s="30"/>
      <c r="Q149" s="5"/>
      <c r="R149" s="15"/>
      <c r="S149" s="43"/>
      <c r="U149" s="35"/>
    </row>
    <row r="150" spans="1:21" ht="13.5">
      <c r="A150" s="46"/>
      <c r="B150" s="27" t="s">
        <v>184</v>
      </c>
      <c r="C150" s="15">
        <v>1860</v>
      </c>
      <c r="D150" s="17"/>
      <c r="E150" s="5"/>
      <c r="F150" s="15"/>
      <c r="G150" s="26"/>
      <c r="H150" s="6"/>
      <c r="I150" s="15"/>
      <c r="J150" s="44"/>
      <c r="K150" s="5"/>
      <c r="L150" s="15"/>
      <c r="M150" s="26"/>
      <c r="N150" s="6"/>
      <c r="O150" s="15"/>
      <c r="P150" s="30"/>
      <c r="Q150" s="5"/>
      <c r="R150" s="15"/>
      <c r="S150" s="43"/>
      <c r="U150" s="35"/>
    </row>
    <row r="151" spans="1:21" ht="13.5">
      <c r="A151" s="46"/>
      <c r="B151" s="54"/>
      <c r="C151" s="51"/>
      <c r="D151" s="53"/>
      <c r="E151" s="54"/>
      <c r="F151" s="51"/>
      <c r="G151" s="52"/>
      <c r="H151" s="50"/>
      <c r="I151" s="51"/>
      <c r="J151" s="58"/>
      <c r="K151" s="54"/>
      <c r="L151" s="51"/>
      <c r="M151" s="52"/>
      <c r="N151" s="50"/>
      <c r="O151" s="51"/>
      <c r="P151" s="53"/>
      <c r="Q151" s="54"/>
      <c r="R151" s="51"/>
      <c r="S151" s="55"/>
      <c r="U151" s="35"/>
    </row>
    <row r="152" spans="1:21" ht="14.25" thickBot="1">
      <c r="A152" s="125" t="s">
        <v>84</v>
      </c>
      <c r="B152" s="126" t="s">
        <v>85</v>
      </c>
      <c r="C152" s="32">
        <f>SUM(C144:C150)</f>
        <v>8080</v>
      </c>
      <c r="D152" s="74">
        <f>SUM(D144:D150)</f>
        <v>0</v>
      </c>
      <c r="E152" s="126" t="s">
        <v>85</v>
      </c>
      <c r="F152" s="32">
        <f>SUM(F144)</f>
        <v>260</v>
      </c>
      <c r="G152" s="33">
        <f>SUM(G144)</f>
        <v>0</v>
      </c>
      <c r="H152" s="34"/>
      <c r="I152" s="32"/>
      <c r="J152" s="45"/>
      <c r="K152" s="126" t="s">
        <v>85</v>
      </c>
      <c r="L152" s="32">
        <f>SUM(L144:L145)</f>
        <v>1990</v>
      </c>
      <c r="M152" s="33">
        <f>SUM(M144:M145)</f>
        <v>0</v>
      </c>
      <c r="N152" s="127" t="s">
        <v>85</v>
      </c>
      <c r="O152" s="32">
        <f>SUM(O144:O145)</f>
        <v>1990</v>
      </c>
      <c r="P152" s="33">
        <f>SUM(P144:P145)</f>
        <v>0</v>
      </c>
      <c r="Q152" s="31"/>
      <c r="R152" s="32"/>
      <c r="S152" s="45"/>
      <c r="T152" s="35"/>
      <c r="U152" s="35"/>
    </row>
    <row r="153" spans="1:21" ht="13.5">
      <c r="A153" s="46"/>
      <c r="B153" s="20"/>
      <c r="C153" s="19"/>
      <c r="D153" s="39"/>
      <c r="E153" s="20"/>
      <c r="F153" s="19"/>
      <c r="G153" s="40"/>
      <c r="H153" s="22"/>
      <c r="I153" s="19"/>
      <c r="J153" s="39"/>
      <c r="K153" s="20"/>
      <c r="L153" s="19"/>
      <c r="M153" s="40"/>
      <c r="N153" s="22"/>
      <c r="O153" s="19"/>
      <c r="P153" s="39"/>
      <c r="Q153" s="20"/>
      <c r="R153" s="19"/>
      <c r="S153" s="42"/>
      <c r="U153" s="35"/>
    </row>
    <row r="154" spans="1:21" ht="13.5">
      <c r="A154" s="46" t="s">
        <v>267</v>
      </c>
      <c r="B154" s="5" t="s">
        <v>185</v>
      </c>
      <c r="C154" s="15">
        <v>760</v>
      </c>
      <c r="D154" s="17"/>
      <c r="E154" s="5" t="s">
        <v>317</v>
      </c>
      <c r="F154" s="15">
        <v>1600</v>
      </c>
      <c r="G154" s="16"/>
      <c r="H154" s="6"/>
      <c r="I154" s="136"/>
      <c r="J154" s="137"/>
      <c r="K154" s="5" t="s">
        <v>363</v>
      </c>
      <c r="L154" s="15">
        <v>170</v>
      </c>
      <c r="M154" s="16"/>
      <c r="N154" s="6" t="s">
        <v>187</v>
      </c>
      <c r="O154" s="15">
        <v>1700</v>
      </c>
      <c r="P154" s="78"/>
      <c r="Q154" s="5"/>
      <c r="R154" s="15"/>
      <c r="S154" s="43"/>
      <c r="U154" s="35"/>
    </row>
    <row r="155" spans="1:21" ht="13.5">
      <c r="A155" s="46"/>
      <c r="B155" s="5" t="s">
        <v>186</v>
      </c>
      <c r="C155" s="15">
        <v>2760</v>
      </c>
      <c r="D155" s="17"/>
      <c r="E155" s="5" t="s">
        <v>318</v>
      </c>
      <c r="F155" s="15">
        <v>190</v>
      </c>
      <c r="G155" s="16"/>
      <c r="H155" s="6"/>
      <c r="I155" s="15"/>
      <c r="J155" s="17"/>
      <c r="K155" s="5"/>
      <c r="L155" s="15"/>
      <c r="M155" s="26"/>
      <c r="N155" s="6" t="s">
        <v>314</v>
      </c>
      <c r="O155" s="15">
        <v>1590</v>
      </c>
      <c r="P155" s="78"/>
      <c r="Q155" s="5"/>
      <c r="R155" s="15"/>
      <c r="S155" s="43"/>
      <c r="U155" s="35"/>
    </row>
    <row r="156" spans="1:21" ht="13.5">
      <c r="A156" s="46"/>
      <c r="B156" s="5" t="s">
        <v>188</v>
      </c>
      <c r="C156" s="15">
        <v>2130</v>
      </c>
      <c r="D156" s="17"/>
      <c r="E156" s="5" t="s">
        <v>319</v>
      </c>
      <c r="F156" s="15">
        <v>280</v>
      </c>
      <c r="G156" s="16"/>
      <c r="H156" s="6"/>
      <c r="I156" s="15"/>
      <c r="J156" s="17"/>
      <c r="K156" s="5"/>
      <c r="L156" s="15"/>
      <c r="M156" s="26"/>
      <c r="N156" s="6" t="s">
        <v>192</v>
      </c>
      <c r="O156" s="15">
        <v>570</v>
      </c>
      <c r="P156" s="78"/>
      <c r="Q156" s="5"/>
      <c r="R156" s="15"/>
      <c r="S156" s="43"/>
      <c r="U156" s="35"/>
    </row>
    <row r="157" spans="1:21" ht="13.5">
      <c r="A157" s="46"/>
      <c r="B157" s="5" t="s">
        <v>189</v>
      </c>
      <c r="C157" s="15">
        <v>1080</v>
      </c>
      <c r="D157" s="17"/>
      <c r="E157" s="5" t="s">
        <v>365</v>
      </c>
      <c r="F157" s="15">
        <v>130</v>
      </c>
      <c r="G157" s="16"/>
      <c r="H157" s="6"/>
      <c r="I157" s="15"/>
      <c r="J157" s="17"/>
      <c r="K157" s="5"/>
      <c r="L157" s="15"/>
      <c r="M157" s="26"/>
      <c r="N157" s="6"/>
      <c r="O157" s="15"/>
      <c r="P157" s="26"/>
      <c r="Q157" s="5"/>
      <c r="R157" s="15"/>
      <c r="S157" s="43"/>
      <c r="U157" s="35"/>
    </row>
    <row r="158" spans="1:21" ht="13.5">
      <c r="A158" s="46"/>
      <c r="B158" s="27" t="s">
        <v>194</v>
      </c>
      <c r="C158" s="15">
        <v>1360</v>
      </c>
      <c r="D158" s="17"/>
      <c r="E158" s="5"/>
      <c r="F158" s="47"/>
      <c r="G158" s="16"/>
      <c r="H158" s="6"/>
      <c r="I158" s="15"/>
      <c r="J158" s="30"/>
      <c r="K158" s="5"/>
      <c r="L158" s="15"/>
      <c r="M158" s="16"/>
      <c r="N158" s="6"/>
      <c r="O158" s="47"/>
      <c r="P158" s="16"/>
      <c r="Q158" s="5"/>
      <c r="R158" s="15"/>
      <c r="S158" s="43"/>
      <c r="U158" s="35"/>
    </row>
    <row r="159" spans="1:21" ht="13.5">
      <c r="A159" s="46"/>
      <c r="B159" s="5" t="s">
        <v>190</v>
      </c>
      <c r="C159" s="15">
        <v>1550</v>
      </c>
      <c r="D159" s="17"/>
      <c r="E159" s="5"/>
      <c r="F159" s="47"/>
      <c r="G159" s="16"/>
      <c r="H159" s="6"/>
      <c r="I159" s="15"/>
      <c r="J159" s="30"/>
      <c r="K159" s="5"/>
      <c r="L159" s="15"/>
      <c r="M159" s="26"/>
      <c r="N159" s="6"/>
      <c r="O159" s="15"/>
      <c r="P159" s="26"/>
      <c r="Q159" s="5"/>
      <c r="R159" s="15"/>
      <c r="S159" s="43"/>
      <c r="U159" s="35"/>
    </row>
    <row r="160" spans="1:21" ht="13.5">
      <c r="A160" s="46"/>
      <c r="B160" s="5" t="s">
        <v>191</v>
      </c>
      <c r="C160" s="15">
        <v>2160</v>
      </c>
      <c r="D160" s="17"/>
      <c r="E160" s="5"/>
      <c r="F160" s="15"/>
      <c r="G160" s="16"/>
      <c r="H160" s="6"/>
      <c r="I160" s="15"/>
      <c r="J160" s="30"/>
      <c r="K160" s="5"/>
      <c r="L160" s="15"/>
      <c r="M160" s="26"/>
      <c r="N160" s="6"/>
      <c r="O160" s="15"/>
      <c r="P160" s="26"/>
      <c r="Q160" s="5"/>
      <c r="R160" s="15"/>
      <c r="S160" s="43"/>
      <c r="U160" s="35"/>
    </row>
    <row r="161" spans="1:21" ht="13.5">
      <c r="A161" s="46"/>
      <c r="B161" s="5" t="s">
        <v>193</v>
      </c>
      <c r="C161" s="15">
        <v>890</v>
      </c>
      <c r="D161" s="17"/>
      <c r="E161" s="5"/>
      <c r="F161" s="15"/>
      <c r="G161" s="16"/>
      <c r="H161" s="6"/>
      <c r="I161" s="15"/>
      <c r="J161" s="30"/>
      <c r="K161" s="5"/>
      <c r="L161" s="15"/>
      <c r="M161" s="26"/>
      <c r="N161" s="6"/>
      <c r="O161" s="15"/>
      <c r="P161" s="26"/>
      <c r="Q161" s="5"/>
      <c r="R161" s="15"/>
      <c r="S161" s="43"/>
      <c r="U161" s="35"/>
    </row>
    <row r="162" spans="1:21" ht="13.5">
      <c r="A162" s="46"/>
      <c r="B162" s="54"/>
      <c r="C162" s="51"/>
      <c r="D162" s="53"/>
      <c r="E162" s="5"/>
      <c r="F162" s="15"/>
      <c r="G162" s="16"/>
      <c r="H162" s="6"/>
      <c r="I162" s="15"/>
      <c r="J162" s="30"/>
      <c r="K162" s="5"/>
      <c r="L162" s="15"/>
      <c r="M162" s="26"/>
      <c r="N162" s="6"/>
      <c r="O162" s="15"/>
      <c r="P162" s="30"/>
      <c r="Q162" s="5"/>
      <c r="R162" s="15"/>
      <c r="S162" s="43"/>
      <c r="U162" s="35"/>
    </row>
    <row r="163" spans="1:21" ht="14.25" thickBot="1">
      <c r="A163" s="125" t="s">
        <v>84</v>
      </c>
      <c r="B163" s="126" t="s">
        <v>85</v>
      </c>
      <c r="C163" s="32">
        <f>SUM(C154:C161)</f>
        <v>12690</v>
      </c>
      <c r="D163" s="74">
        <f>SUM(D154:D161)</f>
        <v>0</v>
      </c>
      <c r="E163" s="126" t="s">
        <v>85</v>
      </c>
      <c r="F163" s="32">
        <f>SUM(F154:F157)</f>
        <v>2200</v>
      </c>
      <c r="G163" s="33">
        <f>SUM(G154:G157)</f>
        <v>0</v>
      </c>
      <c r="H163" s="127" t="s">
        <v>85</v>
      </c>
      <c r="I163" s="32"/>
      <c r="J163" s="33"/>
      <c r="K163" s="126" t="s">
        <v>85</v>
      </c>
      <c r="L163" s="32">
        <f>SUM(L154)</f>
        <v>170</v>
      </c>
      <c r="M163" s="33">
        <f>SUM(M154)</f>
        <v>0</v>
      </c>
      <c r="N163" s="127" t="s">
        <v>85</v>
      </c>
      <c r="O163" s="32">
        <f>SUM(O154:O156)</f>
        <v>3860</v>
      </c>
      <c r="P163" s="33">
        <f>SUM(P154:P156)</f>
        <v>0</v>
      </c>
      <c r="Q163" s="31"/>
      <c r="R163" s="32"/>
      <c r="S163" s="45"/>
      <c r="T163" s="35"/>
      <c r="U163" s="35"/>
    </row>
    <row r="164" spans="1:21" ht="13.5">
      <c r="A164" s="46"/>
      <c r="B164" s="20"/>
      <c r="C164" s="19"/>
      <c r="D164" s="39"/>
      <c r="E164" s="20"/>
      <c r="F164" s="19"/>
      <c r="G164" s="40"/>
      <c r="H164" s="22"/>
      <c r="I164" s="19"/>
      <c r="J164" s="39"/>
      <c r="K164" s="20"/>
      <c r="L164" s="19"/>
      <c r="M164" s="40"/>
      <c r="N164" s="22"/>
      <c r="O164" s="19"/>
      <c r="P164" s="39"/>
      <c r="Q164" s="20"/>
      <c r="R164" s="19"/>
      <c r="S164" s="42"/>
      <c r="U164" s="35"/>
    </row>
    <row r="165" spans="1:21" ht="13.5">
      <c r="A165" s="46" t="s">
        <v>268</v>
      </c>
      <c r="B165" s="5" t="s">
        <v>195</v>
      </c>
      <c r="C165" s="15">
        <v>2400</v>
      </c>
      <c r="D165" s="17"/>
      <c r="E165" s="5" t="s">
        <v>323</v>
      </c>
      <c r="F165" s="15">
        <v>1080</v>
      </c>
      <c r="G165" s="16"/>
      <c r="H165" s="6" t="s">
        <v>196</v>
      </c>
      <c r="I165" s="15">
        <v>20</v>
      </c>
      <c r="J165" s="78"/>
      <c r="K165" s="5" t="s">
        <v>200</v>
      </c>
      <c r="L165" s="15">
        <v>50</v>
      </c>
      <c r="M165" s="16"/>
      <c r="N165" s="6" t="s">
        <v>348</v>
      </c>
      <c r="O165" s="15">
        <v>410</v>
      </c>
      <c r="P165" s="78"/>
      <c r="Q165" s="5"/>
      <c r="R165" s="15"/>
      <c r="S165" s="43"/>
      <c r="U165" s="35"/>
    </row>
    <row r="166" spans="1:21" ht="13.5">
      <c r="A166" s="46"/>
      <c r="B166" s="5" t="s">
        <v>197</v>
      </c>
      <c r="C166" s="15">
        <v>1380</v>
      </c>
      <c r="D166" s="17"/>
      <c r="E166" s="5" t="s">
        <v>199</v>
      </c>
      <c r="F166" s="15">
        <v>180</v>
      </c>
      <c r="G166" s="16"/>
      <c r="H166" s="6" t="s">
        <v>198</v>
      </c>
      <c r="I166" s="15">
        <v>90</v>
      </c>
      <c r="J166" s="78"/>
      <c r="K166" s="5"/>
      <c r="L166" s="15"/>
      <c r="M166" s="16"/>
      <c r="N166" s="6" t="s">
        <v>349</v>
      </c>
      <c r="O166" s="15">
        <v>1160</v>
      </c>
      <c r="P166" s="78"/>
      <c r="Q166" s="5"/>
      <c r="R166" s="15"/>
      <c r="S166" s="43"/>
      <c r="U166" s="35"/>
    </row>
    <row r="167" spans="1:21" ht="13.5">
      <c r="A167" s="46"/>
      <c r="B167" s="5" t="s">
        <v>213</v>
      </c>
      <c r="C167" s="15">
        <v>1650</v>
      </c>
      <c r="D167" s="17"/>
      <c r="E167" s="5"/>
      <c r="F167" s="15"/>
      <c r="G167" s="16"/>
      <c r="H167" s="6"/>
      <c r="I167" s="15"/>
      <c r="J167" s="30"/>
      <c r="K167" s="5"/>
      <c r="L167" s="15"/>
      <c r="M167" s="16"/>
      <c r="N167" s="6" t="s">
        <v>201</v>
      </c>
      <c r="O167" s="15">
        <v>840</v>
      </c>
      <c r="P167" s="78"/>
      <c r="Q167" s="5"/>
      <c r="R167" s="15"/>
      <c r="S167" s="43"/>
      <c r="U167" s="35"/>
    </row>
    <row r="168" spans="1:21" ht="13.5">
      <c r="A168" s="46"/>
      <c r="B168" s="27" t="s">
        <v>202</v>
      </c>
      <c r="C168" s="15">
        <v>1250</v>
      </c>
      <c r="D168" s="17"/>
      <c r="E168" s="5"/>
      <c r="F168" s="15"/>
      <c r="G168" s="26"/>
      <c r="H168" s="6"/>
      <c r="I168" s="15"/>
      <c r="J168" s="30"/>
      <c r="K168" s="5"/>
      <c r="L168" s="15"/>
      <c r="M168" s="26"/>
      <c r="N168" s="6" t="s">
        <v>312</v>
      </c>
      <c r="O168" s="15">
        <v>290</v>
      </c>
      <c r="P168" s="78"/>
      <c r="Q168" s="5"/>
      <c r="R168" s="15"/>
      <c r="S168" s="43"/>
      <c r="U168" s="35"/>
    </row>
    <row r="169" spans="1:21" ht="13.5">
      <c r="A169" s="46"/>
      <c r="B169" s="5" t="s">
        <v>211</v>
      </c>
      <c r="C169" s="15">
        <v>570</v>
      </c>
      <c r="D169" s="17"/>
      <c r="E169" s="5"/>
      <c r="F169" s="15"/>
      <c r="G169" s="26"/>
      <c r="H169" s="6"/>
      <c r="I169" s="15"/>
      <c r="J169" s="30"/>
      <c r="K169" s="5"/>
      <c r="L169" s="15"/>
      <c r="M169" s="26"/>
      <c r="N169" s="6" t="s">
        <v>203</v>
      </c>
      <c r="O169" s="15">
        <v>210</v>
      </c>
      <c r="P169" s="78"/>
      <c r="Q169" s="5"/>
      <c r="R169" s="15"/>
      <c r="S169" s="43"/>
      <c r="U169" s="35"/>
    </row>
    <row r="170" spans="1:21" ht="13.5">
      <c r="A170" s="46"/>
      <c r="B170" s="5" t="s">
        <v>210</v>
      </c>
      <c r="C170" s="15">
        <v>530</v>
      </c>
      <c r="D170" s="17"/>
      <c r="E170" s="5"/>
      <c r="F170" s="15"/>
      <c r="G170" s="26"/>
      <c r="H170" s="6"/>
      <c r="I170" s="15"/>
      <c r="J170" s="30"/>
      <c r="K170" s="5"/>
      <c r="L170" s="15"/>
      <c r="M170" s="26"/>
      <c r="N170" s="6" t="s">
        <v>205</v>
      </c>
      <c r="O170" s="15">
        <v>80</v>
      </c>
      <c r="P170" s="78"/>
      <c r="Q170" s="5"/>
      <c r="R170" s="15"/>
      <c r="S170" s="43"/>
      <c r="U170" s="35"/>
    </row>
    <row r="171" spans="1:21" ht="13.5">
      <c r="A171" s="46"/>
      <c r="B171" s="5" t="s">
        <v>206</v>
      </c>
      <c r="C171" s="15">
        <v>1900</v>
      </c>
      <c r="D171" s="17"/>
      <c r="E171" s="5"/>
      <c r="F171" s="15"/>
      <c r="G171" s="26"/>
      <c r="H171" s="6"/>
      <c r="I171" s="15"/>
      <c r="J171" s="30"/>
      <c r="K171" s="5"/>
      <c r="L171" s="15"/>
      <c r="M171" s="26"/>
      <c r="N171" s="6"/>
      <c r="O171" s="15"/>
      <c r="P171" s="26"/>
      <c r="Q171" s="5"/>
      <c r="R171" s="15"/>
      <c r="S171" s="43"/>
      <c r="U171" s="35"/>
    </row>
    <row r="172" spans="1:21" ht="13.5">
      <c r="A172" s="46"/>
      <c r="B172" s="5" t="s">
        <v>204</v>
      </c>
      <c r="C172" s="15">
        <v>4250</v>
      </c>
      <c r="D172" s="17"/>
      <c r="E172" s="5"/>
      <c r="F172" s="15"/>
      <c r="G172" s="26"/>
      <c r="H172" s="6"/>
      <c r="I172" s="15"/>
      <c r="J172" s="30"/>
      <c r="K172" s="5"/>
      <c r="L172" s="15"/>
      <c r="M172" s="26"/>
      <c r="N172" s="6"/>
      <c r="O172" s="15"/>
      <c r="P172" s="30"/>
      <c r="Q172" s="5"/>
      <c r="R172" s="15"/>
      <c r="S172" s="43"/>
      <c r="U172" s="35"/>
    </row>
    <row r="173" spans="1:21" ht="13.5">
      <c r="A173" s="46"/>
      <c r="B173" s="5" t="s">
        <v>315</v>
      </c>
      <c r="C173" s="15">
        <v>1630</v>
      </c>
      <c r="D173" s="17"/>
      <c r="E173" s="5"/>
      <c r="F173" s="15"/>
      <c r="G173" s="26"/>
      <c r="H173" s="6"/>
      <c r="I173" s="15"/>
      <c r="J173" s="30"/>
      <c r="K173" s="5"/>
      <c r="L173" s="15"/>
      <c r="M173" s="26"/>
      <c r="N173" s="6"/>
      <c r="O173" s="15"/>
      <c r="P173" s="30"/>
      <c r="Q173" s="5"/>
      <c r="R173" s="15"/>
      <c r="S173" s="43"/>
      <c r="U173" s="35"/>
    </row>
    <row r="174" spans="1:21" ht="13.5">
      <c r="A174" s="46"/>
      <c r="B174" s="5" t="s">
        <v>209</v>
      </c>
      <c r="C174" s="15">
        <v>2040</v>
      </c>
      <c r="D174" s="17"/>
      <c r="E174" s="5"/>
      <c r="F174" s="15"/>
      <c r="G174" s="26"/>
      <c r="H174" s="6"/>
      <c r="I174" s="15"/>
      <c r="J174" s="30"/>
      <c r="K174" s="5"/>
      <c r="L174" s="15"/>
      <c r="M174" s="26"/>
      <c r="N174" s="6"/>
      <c r="O174" s="15"/>
      <c r="P174" s="30"/>
      <c r="Q174" s="5"/>
      <c r="R174" s="15"/>
      <c r="S174" s="43"/>
      <c r="U174" s="35"/>
    </row>
    <row r="175" spans="1:21" ht="13.5">
      <c r="A175" s="46"/>
      <c r="B175" s="5" t="s">
        <v>207</v>
      </c>
      <c r="C175" s="15">
        <v>590</v>
      </c>
      <c r="D175" s="17"/>
      <c r="E175" s="5"/>
      <c r="F175" s="15"/>
      <c r="G175" s="26"/>
      <c r="H175" s="6"/>
      <c r="I175" s="15"/>
      <c r="J175" s="30"/>
      <c r="K175" s="5"/>
      <c r="L175" s="15"/>
      <c r="M175" s="26"/>
      <c r="N175" s="6"/>
      <c r="O175" s="15"/>
      <c r="P175" s="30"/>
      <c r="Q175" s="5"/>
      <c r="R175" s="15"/>
      <c r="S175" s="43"/>
      <c r="U175" s="35"/>
    </row>
    <row r="176" spans="1:21" ht="13.5">
      <c r="A176" s="46"/>
      <c r="B176" s="5" t="s">
        <v>208</v>
      </c>
      <c r="C176" s="15">
        <v>1080</v>
      </c>
      <c r="D176" s="17"/>
      <c r="E176" s="5"/>
      <c r="F176" s="15"/>
      <c r="G176" s="26"/>
      <c r="H176" s="6"/>
      <c r="I176" s="15"/>
      <c r="J176" s="30"/>
      <c r="K176" s="5"/>
      <c r="L176" s="15"/>
      <c r="M176" s="26"/>
      <c r="N176" s="6"/>
      <c r="O176" s="15"/>
      <c r="P176" s="30"/>
      <c r="Q176" s="5"/>
      <c r="R176" s="15"/>
      <c r="S176" s="43"/>
      <c r="U176" s="35"/>
    </row>
    <row r="177" spans="1:21" ht="13.5">
      <c r="A177" s="46"/>
      <c r="B177" s="5" t="s">
        <v>212</v>
      </c>
      <c r="C177" s="15">
        <v>2500</v>
      </c>
      <c r="D177" s="17"/>
      <c r="E177" s="5"/>
      <c r="F177" s="15"/>
      <c r="G177" s="26"/>
      <c r="H177" s="6"/>
      <c r="I177" s="15"/>
      <c r="J177" s="30"/>
      <c r="K177" s="5"/>
      <c r="L177" s="15"/>
      <c r="M177" s="26"/>
      <c r="N177" s="6"/>
      <c r="O177" s="15"/>
      <c r="P177" s="30"/>
      <c r="Q177" s="5"/>
      <c r="R177" s="15"/>
      <c r="S177" s="43"/>
      <c r="U177" s="35"/>
    </row>
    <row r="178" spans="1:21" ht="13.5">
      <c r="A178" s="46"/>
      <c r="B178" s="5"/>
      <c r="C178" s="15"/>
      <c r="D178" s="30"/>
      <c r="E178" s="5"/>
      <c r="F178" s="15"/>
      <c r="G178" s="26"/>
      <c r="H178" s="6"/>
      <c r="I178" s="15"/>
      <c r="J178" s="30"/>
      <c r="K178" s="5"/>
      <c r="L178" s="15"/>
      <c r="M178" s="26"/>
      <c r="N178" s="6"/>
      <c r="O178" s="15"/>
      <c r="P178" s="30"/>
      <c r="Q178" s="5"/>
      <c r="R178" s="15"/>
      <c r="S178" s="43"/>
      <c r="U178" s="35"/>
    </row>
    <row r="179" spans="1:21" ht="13.5">
      <c r="A179" s="46"/>
      <c r="B179" s="54"/>
      <c r="C179" s="51"/>
      <c r="D179" s="53"/>
      <c r="E179" s="54"/>
      <c r="F179" s="51"/>
      <c r="G179" s="52"/>
      <c r="H179" s="50"/>
      <c r="I179" s="51"/>
      <c r="J179" s="53"/>
      <c r="K179" s="54"/>
      <c r="L179" s="51"/>
      <c r="M179" s="52"/>
      <c r="N179" s="50"/>
      <c r="O179" s="51"/>
      <c r="P179" s="53"/>
      <c r="Q179" s="54"/>
      <c r="R179" s="51"/>
      <c r="S179" s="55"/>
      <c r="U179" s="35"/>
    </row>
    <row r="180" spans="1:21" ht="14.25" thickBot="1">
      <c r="A180" s="125" t="s">
        <v>84</v>
      </c>
      <c r="B180" s="126" t="s">
        <v>85</v>
      </c>
      <c r="C180" s="32">
        <f>SUM(C165:C177)</f>
        <v>21770</v>
      </c>
      <c r="D180" s="74">
        <f>SUM(D165:D177)</f>
        <v>0</v>
      </c>
      <c r="E180" s="126" t="s">
        <v>85</v>
      </c>
      <c r="F180" s="32">
        <f>SUM(F165:F166)</f>
        <v>1260</v>
      </c>
      <c r="G180" s="33">
        <f>SUM(G165:G166)</f>
        <v>0</v>
      </c>
      <c r="H180" s="127" t="s">
        <v>85</v>
      </c>
      <c r="I180" s="32">
        <f>SUM(I165:I166)</f>
        <v>110</v>
      </c>
      <c r="J180" s="33">
        <f>SUM(J165:J166)</f>
        <v>0</v>
      </c>
      <c r="K180" s="126" t="s">
        <v>85</v>
      </c>
      <c r="L180" s="32">
        <f>SUM(L165)</f>
        <v>50</v>
      </c>
      <c r="M180" s="33">
        <f>SUM(M165)</f>
        <v>0</v>
      </c>
      <c r="N180" s="127" t="s">
        <v>85</v>
      </c>
      <c r="O180" s="32">
        <f>SUM(O165:O170)</f>
        <v>2990</v>
      </c>
      <c r="P180" s="33">
        <f>SUM(P165:P170)</f>
        <v>0</v>
      </c>
      <c r="Q180" s="31"/>
      <c r="R180" s="32"/>
      <c r="S180" s="45"/>
      <c r="T180" s="35"/>
      <c r="U180" s="35"/>
    </row>
    <row r="181" spans="1:21" ht="13.5">
      <c r="A181" s="133"/>
      <c r="B181" s="132"/>
      <c r="C181" s="60"/>
      <c r="D181" s="61"/>
      <c r="E181" s="132"/>
      <c r="F181" s="60"/>
      <c r="G181" s="62"/>
      <c r="H181" s="129"/>
      <c r="I181" s="60"/>
      <c r="J181" s="61"/>
      <c r="K181" s="59"/>
      <c r="L181" s="60"/>
      <c r="M181" s="62"/>
      <c r="N181" s="129"/>
      <c r="O181" s="60"/>
      <c r="P181" s="61"/>
      <c r="Q181" s="59"/>
      <c r="R181" s="60"/>
      <c r="S181" s="62"/>
      <c r="U181" s="35"/>
    </row>
    <row r="182" spans="1:21" ht="13.5">
      <c r="A182" s="134" t="s">
        <v>214</v>
      </c>
      <c r="B182" s="131" t="s">
        <v>215</v>
      </c>
      <c r="C182" s="63">
        <f>C180+C163+C152+C142+C130+C115+C105+C92+C64+C80+C56</f>
        <v>290840</v>
      </c>
      <c r="D182" s="77">
        <f>D180+D163+D152+D142+D130+D115+D105+D92+D64+D80+D56</f>
        <v>0</v>
      </c>
      <c r="E182" s="131" t="s">
        <v>215</v>
      </c>
      <c r="F182" s="63">
        <f>F180+F163+F152+F142+F130+F115+F105+F92+F64+F80+F56</f>
        <v>26930</v>
      </c>
      <c r="G182" s="64">
        <f>G180+G163+G152+G142+G130+G115+G105+G92+G64+G80+G56</f>
        <v>0</v>
      </c>
      <c r="H182" s="130" t="s">
        <v>215</v>
      </c>
      <c r="I182" s="63">
        <f>I180+I163+I152+I142+I130+I115+I105+I92+I64+I80+I56</f>
        <v>5740</v>
      </c>
      <c r="J182" s="64">
        <f>J180+J163+J152+J142+J130+J115+J105+J92+J64+J80+J56</f>
        <v>0</v>
      </c>
      <c r="K182" s="131" t="s">
        <v>215</v>
      </c>
      <c r="L182" s="63">
        <f>L180+L163+L152+L142+L130+L115+L105+L92+L64+L80+L56</f>
        <v>14910</v>
      </c>
      <c r="M182" s="64">
        <f>M180+M163+M152+M142+M130+M115+M105+M92+M64+M80+M56</f>
        <v>0</v>
      </c>
      <c r="N182" s="130" t="s">
        <v>215</v>
      </c>
      <c r="O182" s="63">
        <f>O180+O163+O152+O142+O130+O115+O105+O92+O64+O80+O56</f>
        <v>47590</v>
      </c>
      <c r="P182" s="64">
        <f>P180+P163+P152+P142+P130+P115+P105+P92+P64+P80+P56</f>
        <v>0</v>
      </c>
      <c r="Q182" s="131" t="s">
        <v>215</v>
      </c>
      <c r="R182" s="63">
        <f>R180+R163+R152+R142+R130+R115+R105+R92+R64+R80+R56</f>
        <v>7680</v>
      </c>
      <c r="S182" s="64">
        <f>S180+S163+S152+S142+S130+S115+S105+S92+S64+S80+S56</f>
        <v>0</v>
      </c>
      <c r="U182" s="35"/>
    </row>
    <row r="183" spans="1:21" ht="13.5">
      <c r="A183" s="65"/>
      <c r="B183" s="66"/>
      <c r="C183" s="67"/>
      <c r="D183" s="68"/>
      <c r="E183" s="69"/>
      <c r="F183" s="67"/>
      <c r="G183" s="70"/>
      <c r="H183" s="71"/>
      <c r="I183" s="67"/>
      <c r="J183" s="68"/>
      <c r="K183" s="69"/>
      <c r="L183" s="67"/>
      <c r="M183" s="70"/>
      <c r="N183" s="71"/>
      <c r="O183" s="67"/>
      <c r="P183" s="68"/>
      <c r="Q183" s="69"/>
      <c r="R183" s="67"/>
      <c r="S183" s="70"/>
      <c r="U183" s="35"/>
    </row>
  </sheetData>
  <sheetProtection sheet="1"/>
  <mergeCells count="17">
    <mergeCell ref="I14:J14"/>
    <mergeCell ref="I16:J16"/>
    <mergeCell ref="I17:J17"/>
    <mergeCell ref="I18:J18"/>
    <mergeCell ref="B1:D1"/>
    <mergeCell ref="E1:G1"/>
    <mergeCell ref="I1:J1"/>
    <mergeCell ref="B2:D2"/>
    <mergeCell ref="E2:G2"/>
    <mergeCell ref="I2:J2"/>
    <mergeCell ref="Q6:S7"/>
    <mergeCell ref="A6:A7"/>
    <mergeCell ref="B6:D7"/>
    <mergeCell ref="E6:G7"/>
    <mergeCell ref="H6:J7"/>
    <mergeCell ref="K6:M7"/>
    <mergeCell ref="N6:P7"/>
  </mergeCells>
  <conditionalFormatting sqref="D9">
    <cfRule type="cellIs" priority="14" dxfId="121" operator="greaterThan" stopIfTrue="1">
      <formula>$C$9</formula>
    </cfRule>
    <cfRule type="cellIs" priority="62" dxfId="121" operator="greaterThan" stopIfTrue="1">
      <formula>C9</formula>
    </cfRule>
  </conditionalFormatting>
  <conditionalFormatting sqref="D10:D54 G32 G108 G167">
    <cfRule type="cellIs" priority="61" dxfId="121" operator="greaterThan" stopIfTrue="1">
      <formula>C10</formula>
    </cfRule>
  </conditionalFormatting>
  <conditionalFormatting sqref="P9:P32">
    <cfRule type="cellIs" priority="57" dxfId="121" operator="greaterThan" stopIfTrue="1">
      <formula>O9</formula>
    </cfRule>
  </conditionalFormatting>
  <conditionalFormatting sqref="S9:S14">
    <cfRule type="cellIs" priority="56" dxfId="121" operator="greaterThan" stopIfTrue="1">
      <formula>R9</formula>
    </cfRule>
  </conditionalFormatting>
  <conditionalFormatting sqref="P58">
    <cfRule type="cellIs" priority="55" dxfId="121" operator="greaterThan" stopIfTrue="1">
      <formula>O58</formula>
    </cfRule>
  </conditionalFormatting>
  <conditionalFormatting sqref="G58">
    <cfRule type="cellIs" priority="54" dxfId="121" operator="greaterThan" stopIfTrue="1">
      <formula>F58</formula>
    </cfRule>
  </conditionalFormatting>
  <conditionalFormatting sqref="D58:D62">
    <cfRule type="cellIs" priority="53" dxfId="121" operator="greaterThan" stopIfTrue="1">
      <formula>C58</formula>
    </cfRule>
  </conditionalFormatting>
  <conditionalFormatting sqref="D66:D78">
    <cfRule type="cellIs" priority="52" dxfId="121" operator="greaterThan" stopIfTrue="1">
      <formula>C66</formula>
    </cfRule>
  </conditionalFormatting>
  <conditionalFormatting sqref="G66:G67">
    <cfRule type="cellIs" priority="51" dxfId="121" operator="greaterThan" stopIfTrue="1">
      <formula>F66</formula>
    </cfRule>
  </conditionalFormatting>
  <conditionalFormatting sqref="J66:J69">
    <cfRule type="cellIs" priority="50" dxfId="121" operator="greaterThan" stopIfTrue="1">
      <formula>I66</formula>
    </cfRule>
  </conditionalFormatting>
  <conditionalFormatting sqref="M66:M69">
    <cfRule type="cellIs" priority="49" dxfId="121" operator="greaterThan" stopIfTrue="1">
      <formula>L66</formula>
    </cfRule>
  </conditionalFormatting>
  <conditionalFormatting sqref="P66:P71">
    <cfRule type="cellIs" priority="48" dxfId="121" operator="greaterThan" stopIfTrue="1">
      <formula>O66</formula>
    </cfRule>
  </conditionalFormatting>
  <conditionalFormatting sqref="P82:P84">
    <cfRule type="cellIs" priority="47" dxfId="121" operator="greaterThan" stopIfTrue="1">
      <formula>O82</formula>
    </cfRule>
  </conditionalFormatting>
  <conditionalFormatting sqref="M82:M83">
    <cfRule type="cellIs" priority="46" dxfId="121" operator="greaterThan" stopIfTrue="1">
      <formula>L82</formula>
    </cfRule>
  </conditionalFormatting>
  <conditionalFormatting sqref="J82">
    <cfRule type="cellIs" priority="45" dxfId="121" operator="greaterThan" stopIfTrue="1">
      <formula>I82</formula>
    </cfRule>
  </conditionalFormatting>
  <conditionalFormatting sqref="G82:G83">
    <cfRule type="cellIs" priority="44" dxfId="121" operator="greaterThan" stopIfTrue="1">
      <formula>F82</formula>
    </cfRule>
  </conditionalFormatting>
  <conditionalFormatting sqref="D82:D90">
    <cfRule type="cellIs" priority="43" dxfId="121" operator="greaterThan" stopIfTrue="1">
      <formula>C82</formula>
    </cfRule>
  </conditionalFormatting>
  <conditionalFormatting sqref="D94:D103">
    <cfRule type="cellIs" priority="42" dxfId="121" operator="greaterThan" stopIfTrue="1">
      <formula>C94</formula>
    </cfRule>
  </conditionalFormatting>
  <conditionalFormatting sqref="P94:P99">
    <cfRule type="cellIs" priority="41" dxfId="121" operator="greaterThan" stopIfTrue="1">
      <formula>O94</formula>
    </cfRule>
  </conditionalFormatting>
  <conditionalFormatting sqref="P107:P110">
    <cfRule type="cellIs" priority="40" dxfId="121" operator="greaterThan" stopIfTrue="1">
      <formula>O107</formula>
    </cfRule>
  </conditionalFormatting>
  <conditionalFormatting sqref="G107">
    <cfRule type="cellIs" priority="39" dxfId="121" operator="greaterThan" stopIfTrue="1">
      <formula>F107</formula>
    </cfRule>
  </conditionalFormatting>
  <conditionalFormatting sqref="D107:D113">
    <cfRule type="cellIs" priority="38" dxfId="121" operator="greaterThan" stopIfTrue="1">
      <formula>C107</formula>
    </cfRule>
  </conditionalFormatting>
  <conditionalFormatting sqref="D117:D128">
    <cfRule type="cellIs" priority="37" dxfId="121" operator="greaterThan" stopIfTrue="1">
      <formula>C117</formula>
    </cfRule>
  </conditionalFormatting>
  <conditionalFormatting sqref="G117:G118">
    <cfRule type="cellIs" priority="36" dxfId="121" operator="greaterThan" stopIfTrue="1">
      <formula>F117</formula>
    </cfRule>
  </conditionalFormatting>
  <conditionalFormatting sqref="M117">
    <cfRule type="cellIs" priority="35" dxfId="121" operator="greaterThan" stopIfTrue="1">
      <formula>L117</formula>
    </cfRule>
  </conditionalFormatting>
  <conditionalFormatting sqref="P117:P119">
    <cfRule type="cellIs" priority="34" dxfId="121" operator="greaterThan" stopIfTrue="1">
      <formula>O117</formula>
    </cfRule>
  </conditionalFormatting>
  <conditionalFormatting sqref="P132:P136">
    <cfRule type="cellIs" priority="33" dxfId="121" operator="greaterThan" stopIfTrue="1">
      <formula>O132</formula>
    </cfRule>
  </conditionalFormatting>
  <conditionalFormatting sqref="M132:M137">
    <cfRule type="cellIs" priority="32" dxfId="121" operator="greaterThan" stopIfTrue="1">
      <formula>L132</formula>
    </cfRule>
  </conditionalFormatting>
  <conditionalFormatting sqref="J132">
    <cfRule type="cellIs" priority="31" dxfId="121" operator="greaterThan" stopIfTrue="1">
      <formula>I132</formula>
    </cfRule>
  </conditionalFormatting>
  <conditionalFormatting sqref="G132:G134">
    <cfRule type="cellIs" priority="30" dxfId="121" operator="greaterThan" stopIfTrue="1">
      <formula>F132</formula>
    </cfRule>
  </conditionalFormatting>
  <conditionalFormatting sqref="D132:D140">
    <cfRule type="cellIs" priority="29" dxfId="121" operator="greaterThan" stopIfTrue="1">
      <formula>C132</formula>
    </cfRule>
  </conditionalFormatting>
  <conditionalFormatting sqref="D144:D150">
    <cfRule type="cellIs" priority="28" dxfId="121" operator="greaterThan" stopIfTrue="1">
      <formula>C144</formula>
    </cfRule>
  </conditionalFormatting>
  <conditionalFormatting sqref="G144">
    <cfRule type="cellIs" priority="27" dxfId="121" operator="greaterThan" stopIfTrue="1">
      <formula>F144</formula>
    </cfRule>
  </conditionalFormatting>
  <conditionalFormatting sqref="M144:M145">
    <cfRule type="cellIs" priority="26" dxfId="121" operator="greaterThan" stopIfTrue="1">
      <formula>L144</formula>
    </cfRule>
  </conditionalFormatting>
  <conditionalFormatting sqref="P144:P145">
    <cfRule type="cellIs" priority="25" dxfId="121" operator="greaterThan" stopIfTrue="1">
      <formula>O144</formula>
    </cfRule>
  </conditionalFormatting>
  <conditionalFormatting sqref="P154:P156">
    <cfRule type="cellIs" priority="24" dxfId="121" operator="greaterThan" stopIfTrue="1">
      <formula>O154</formula>
    </cfRule>
  </conditionalFormatting>
  <conditionalFormatting sqref="M154">
    <cfRule type="cellIs" priority="23" dxfId="121" operator="greaterThan" stopIfTrue="1">
      <formula>L154</formula>
    </cfRule>
  </conditionalFormatting>
  <conditionalFormatting sqref="G154:G157">
    <cfRule type="cellIs" priority="21" dxfId="121" operator="greaterThan" stopIfTrue="1">
      <formula>F154</formula>
    </cfRule>
  </conditionalFormatting>
  <conditionalFormatting sqref="D154:D161">
    <cfRule type="cellIs" priority="20" dxfId="121" operator="greaterThan" stopIfTrue="1">
      <formula>C154</formula>
    </cfRule>
  </conditionalFormatting>
  <conditionalFormatting sqref="D165:D177">
    <cfRule type="cellIs" priority="19" dxfId="121" operator="greaterThan" stopIfTrue="1">
      <formula>C165</formula>
    </cfRule>
  </conditionalFormatting>
  <conditionalFormatting sqref="G165:G166">
    <cfRule type="cellIs" priority="18" dxfId="121" operator="greaterThan" stopIfTrue="1">
      <formula>F165</formula>
    </cfRule>
  </conditionalFormatting>
  <conditionalFormatting sqref="J165:J166">
    <cfRule type="cellIs" priority="17" dxfId="121" operator="greaterThan" stopIfTrue="1">
      <formula>I165</formula>
    </cfRule>
  </conditionalFormatting>
  <conditionalFormatting sqref="M165">
    <cfRule type="cellIs" priority="16" dxfId="121" operator="greaterThan" stopIfTrue="1">
      <formula>L165</formula>
    </cfRule>
  </conditionalFormatting>
  <conditionalFormatting sqref="P165:P170">
    <cfRule type="cellIs" priority="15" dxfId="121" operator="greaterThan" stopIfTrue="1">
      <formula>O165</formula>
    </cfRule>
  </conditionalFormatting>
  <conditionalFormatting sqref="M9:M24">
    <cfRule type="cellIs" priority="4" dxfId="121" operator="greaterThan" stopIfTrue="1">
      <formula>L9</formula>
    </cfRule>
  </conditionalFormatting>
  <conditionalFormatting sqref="J22">
    <cfRule type="cellIs" priority="3" dxfId="121" operator="greaterThan" stopIfTrue="1">
      <formula>I22</formula>
    </cfRule>
  </conditionalFormatting>
  <conditionalFormatting sqref="G9:G31">
    <cfRule type="cellIs" priority="2" dxfId="121" operator="greaterThan" stopIfTrue="1">
      <formula>F9</formula>
    </cfRule>
  </conditionalFormatting>
  <conditionalFormatting sqref="J9:J13 J15 J19:J21">
    <cfRule type="cellIs" priority="1" dxfId="121" operator="greaterThan" stopIfTrue="1">
      <formula>I9</formula>
    </cfRule>
  </conditionalFormatting>
  <dataValidations count="3">
    <dataValidation type="custom" allowBlank="1" showInputMessage="1" showErrorMessage="1" errorTitle="単位" error="最低10枚単位で入力してください！&#10;" imeMode="halfAlpha" sqref="M125 M158 P111 P86 G69:G70 P125:P126 J155:J157 P100 D63 P146 P158 D104 M166:M167 J133 P137:P138 D55 G145 J25:J26 G158:G162 P72:P74">
      <formula1>(M125/10)-(ROUNDDOWN(M125/10,0))=0</formula1>
    </dataValidation>
    <dataValidation allowBlank="1" showInputMessage="1" showErrorMessage="1" promptTitle="合計部数" prompt="合計部数が表示されます。" sqref="K2"/>
    <dataValidation type="custom" allowBlank="1" showInputMessage="1" showErrorMessage="1" errorTitle="枚数" error="最低１０枚単位で入力してください" imeMode="off" sqref="D9:D54 J154 S9:S14 P9:P32 P165:P170 D58:D62 G58 P58 G66:G68 M9:M24 D66:D78 D82:D90 G82:G84 G165:G167 M82:M83 P82:P85 P94:P99 D94:D103 D107:D113 P66:P71 P107:P110 D117:D128 G117:G118 M117 P132:P136 M132:M137 J132 G132:G134 D132:D140 D144:D150 G144 M144:M145 P144:P145 P154:P156 G154:G157 D154:D161 D165:D177 J165:J166 M165 P117:P119 J82 J9:J22 G9:G54 J66:J69 M66:M69 G107:G108 M154">
      <formula1>(D9/10)-(ROUNDDOWN(D9/10,0))=0</formula1>
    </dataValidation>
  </dataValidations>
  <printOptions horizontalCentered="1"/>
  <pageMargins left="0" right="0" top="0.2" bottom="0.2" header="0.29" footer="0.1968503937007874"/>
  <pageSetup horizontalDpi="600" verticalDpi="600" orientation="landscape" paperSize="12" scale="74" r:id="rId3"/>
  <headerFooter alignWithMargins="0">
    <oddHeader>&amp;R&amp;F＆&amp;A</oddHeader>
    <oddFooter>&amp;C&amp;P / &amp;N ページ</oddFooter>
  </headerFooter>
  <rowBreaks count="2" manualBreakCount="2">
    <brk id="64" max="255" man="1"/>
    <brk id="13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A2" sqref="A2:C2"/>
    </sheetView>
  </sheetViews>
  <sheetFormatPr defaultColWidth="10.140625" defaultRowHeight="15"/>
  <cols>
    <col min="1" max="2" width="10.140625" style="107" customWidth="1"/>
    <col min="3" max="8" width="18.421875" style="107" customWidth="1"/>
    <col min="9" max="16384" width="10.140625" style="107" customWidth="1"/>
  </cols>
  <sheetData>
    <row r="1" spans="1:8" ht="21" customHeight="1">
      <c r="A1" s="174" t="s">
        <v>0</v>
      </c>
      <c r="B1" s="174"/>
      <c r="C1" s="174"/>
      <c r="D1" s="174" t="s">
        <v>1</v>
      </c>
      <c r="E1" s="174"/>
      <c r="F1" s="79" t="s">
        <v>2</v>
      </c>
      <c r="G1" s="80" t="s">
        <v>3</v>
      </c>
      <c r="H1" s="80" t="s">
        <v>4</v>
      </c>
    </row>
    <row r="2" spans="1:8" ht="19.5" customHeight="1">
      <c r="A2" s="175"/>
      <c r="B2" s="175"/>
      <c r="C2" s="175"/>
      <c r="D2" s="176"/>
      <c r="E2" s="176"/>
      <c r="F2" s="93"/>
      <c r="G2" s="94"/>
      <c r="H2" s="108">
        <f>E54+H21+H31+H37+H44+H54+H12</f>
        <v>0</v>
      </c>
    </row>
    <row r="3" spans="1:11" ht="14.25" thickBot="1">
      <c r="A3" s="177" t="s">
        <v>381</v>
      </c>
      <c r="B3" s="177"/>
      <c r="K3" s="109"/>
    </row>
    <row r="4" spans="1:8" ht="18.75" customHeight="1">
      <c r="A4" s="163" t="s">
        <v>353</v>
      </c>
      <c r="B4" s="164"/>
      <c r="C4" s="178" t="s">
        <v>216</v>
      </c>
      <c r="D4" s="179"/>
      <c r="E4" s="179"/>
      <c r="F4" s="179"/>
      <c r="G4" s="179"/>
      <c r="H4" s="180"/>
    </row>
    <row r="5" spans="1:8" ht="13.5" customHeight="1">
      <c r="A5" s="165"/>
      <c r="B5" s="166"/>
      <c r="C5" s="170" t="s">
        <v>13</v>
      </c>
      <c r="D5" s="170"/>
      <c r="E5" s="170"/>
      <c r="F5" s="172" t="s">
        <v>258</v>
      </c>
      <c r="G5" s="172"/>
      <c r="H5" s="173"/>
    </row>
    <row r="6" spans="1:8" ht="13.5" customHeight="1">
      <c r="A6" s="165"/>
      <c r="B6" s="166"/>
      <c r="C6" s="99"/>
      <c r="D6" s="100"/>
      <c r="E6" s="110"/>
      <c r="F6" s="111"/>
      <c r="G6" s="112"/>
      <c r="H6" s="113"/>
    </row>
    <row r="7" spans="1:8" ht="13.5" customHeight="1">
      <c r="A7" s="165"/>
      <c r="B7" s="166"/>
      <c r="C7" s="81" t="s">
        <v>221</v>
      </c>
      <c r="D7" s="82">
        <v>750</v>
      </c>
      <c r="E7" s="114"/>
      <c r="F7" s="84" t="s">
        <v>293</v>
      </c>
      <c r="G7" s="83">
        <v>70</v>
      </c>
      <c r="H7" s="95"/>
    </row>
    <row r="8" spans="1:8" ht="13.5" customHeight="1">
      <c r="A8" s="165"/>
      <c r="B8" s="166"/>
      <c r="C8" s="81" t="s">
        <v>21</v>
      </c>
      <c r="D8" s="82">
        <v>760</v>
      </c>
      <c r="E8" s="114"/>
      <c r="F8" s="84" t="s">
        <v>294</v>
      </c>
      <c r="G8" s="83">
        <v>80</v>
      </c>
      <c r="H8" s="95"/>
    </row>
    <row r="9" spans="1:8" ht="13.5" customHeight="1">
      <c r="A9" s="165"/>
      <c r="B9" s="166"/>
      <c r="C9" s="84" t="s">
        <v>222</v>
      </c>
      <c r="D9" s="82">
        <v>440</v>
      </c>
      <c r="E9" s="114"/>
      <c r="F9" s="81" t="s">
        <v>295</v>
      </c>
      <c r="G9" s="83">
        <v>360</v>
      </c>
      <c r="H9" s="95"/>
    </row>
    <row r="10" spans="1:8" ht="13.5" customHeight="1">
      <c r="A10" s="165"/>
      <c r="B10" s="166"/>
      <c r="C10" s="81" t="s">
        <v>223</v>
      </c>
      <c r="D10" s="82">
        <v>880</v>
      </c>
      <c r="E10" s="114"/>
      <c r="F10" s="81" t="s">
        <v>296</v>
      </c>
      <c r="G10" s="83">
        <v>360</v>
      </c>
      <c r="H10" s="95"/>
    </row>
    <row r="11" spans="1:8" ht="13.5" customHeight="1">
      <c r="A11" s="165"/>
      <c r="B11" s="166"/>
      <c r="C11" s="84" t="s">
        <v>269</v>
      </c>
      <c r="D11" s="15">
        <v>650</v>
      </c>
      <c r="E11" s="114"/>
      <c r="F11" s="96"/>
      <c r="G11" s="85"/>
      <c r="H11" s="115"/>
    </row>
    <row r="12" spans="1:8" ht="13.5" customHeight="1">
      <c r="A12" s="165"/>
      <c r="B12" s="166"/>
      <c r="C12" s="81" t="s">
        <v>42</v>
      </c>
      <c r="D12" s="82">
        <v>530</v>
      </c>
      <c r="E12" s="114"/>
      <c r="F12" s="97" t="s">
        <v>85</v>
      </c>
      <c r="G12" s="86">
        <f>SUM(G7:G10)</f>
        <v>870</v>
      </c>
      <c r="H12" s="116">
        <f>SUM(H7:H10)</f>
        <v>0</v>
      </c>
    </row>
    <row r="13" spans="1:8" ht="13.5" customHeight="1">
      <c r="A13" s="165"/>
      <c r="B13" s="166"/>
      <c r="C13" s="84" t="s">
        <v>270</v>
      </c>
      <c r="D13" s="82">
        <v>660</v>
      </c>
      <c r="E13" s="114"/>
      <c r="F13" s="87"/>
      <c r="G13" s="87"/>
      <c r="H13" s="117"/>
    </row>
    <row r="14" spans="1:8" ht="13.5" customHeight="1">
      <c r="A14" s="165"/>
      <c r="B14" s="166"/>
      <c r="C14" s="81" t="s">
        <v>225</v>
      </c>
      <c r="D14" s="82">
        <v>790</v>
      </c>
      <c r="E14" s="114"/>
      <c r="F14" s="169" t="s">
        <v>297</v>
      </c>
      <c r="G14" s="170"/>
      <c r="H14" s="171"/>
    </row>
    <row r="15" spans="1:8" ht="13.5" customHeight="1">
      <c r="A15" s="165"/>
      <c r="B15" s="166"/>
      <c r="C15" s="84" t="s">
        <v>72</v>
      </c>
      <c r="D15" s="82">
        <v>770</v>
      </c>
      <c r="E15" s="114"/>
      <c r="F15" s="99"/>
      <c r="G15" s="100"/>
      <c r="H15" s="118"/>
    </row>
    <row r="16" spans="1:8" ht="13.5" customHeight="1">
      <c r="A16" s="165"/>
      <c r="B16" s="166"/>
      <c r="C16" s="84" t="s">
        <v>271</v>
      </c>
      <c r="D16" s="82">
        <v>720</v>
      </c>
      <c r="E16" s="114"/>
      <c r="F16" s="81" t="s">
        <v>102</v>
      </c>
      <c r="G16" s="82">
        <v>200</v>
      </c>
      <c r="H16" s="95"/>
    </row>
    <row r="17" spans="1:8" ht="13.5" customHeight="1">
      <c r="A17" s="165"/>
      <c r="B17" s="166"/>
      <c r="C17" s="84" t="s">
        <v>272</v>
      </c>
      <c r="D17" s="82">
        <v>800</v>
      </c>
      <c r="E17" s="114"/>
      <c r="F17" s="81" t="s">
        <v>103</v>
      </c>
      <c r="G17" s="82">
        <v>80</v>
      </c>
      <c r="H17" s="95"/>
    </row>
    <row r="18" spans="1:8" ht="13.5" customHeight="1">
      <c r="A18" s="165"/>
      <c r="B18" s="166"/>
      <c r="C18" s="5" t="s">
        <v>226</v>
      </c>
      <c r="D18" s="15">
        <v>1020</v>
      </c>
      <c r="E18" s="114"/>
      <c r="F18" s="84" t="s">
        <v>101</v>
      </c>
      <c r="G18" s="82">
        <v>150</v>
      </c>
      <c r="H18" s="95"/>
    </row>
    <row r="19" spans="1:8" ht="13.5" customHeight="1">
      <c r="A19" s="165"/>
      <c r="B19" s="166"/>
      <c r="C19" s="84" t="s">
        <v>220</v>
      </c>
      <c r="D19" s="82">
        <v>560</v>
      </c>
      <c r="E19" s="114"/>
      <c r="F19" s="84" t="s">
        <v>298</v>
      </c>
      <c r="G19" s="82">
        <v>60</v>
      </c>
      <c r="H19" s="95"/>
    </row>
    <row r="20" spans="1:8" ht="13.5" customHeight="1">
      <c r="A20" s="165"/>
      <c r="B20" s="166"/>
      <c r="C20" s="84" t="s">
        <v>227</v>
      </c>
      <c r="D20" s="82">
        <v>880</v>
      </c>
      <c r="E20" s="114"/>
      <c r="F20" s="96"/>
      <c r="G20" s="91"/>
      <c r="H20" s="88"/>
    </row>
    <row r="21" spans="1:8" ht="13.5" customHeight="1">
      <c r="A21" s="165"/>
      <c r="B21" s="166"/>
      <c r="C21" s="81" t="s">
        <v>228</v>
      </c>
      <c r="D21" s="82">
        <v>590</v>
      </c>
      <c r="E21" s="114"/>
      <c r="F21" s="97" t="s">
        <v>85</v>
      </c>
      <c r="G21" s="89">
        <f>SUM(G16:G19)</f>
        <v>490</v>
      </c>
      <c r="H21" s="119">
        <f>SUM(H16:H19)</f>
        <v>0</v>
      </c>
    </row>
    <row r="22" spans="1:8" ht="13.5" customHeight="1">
      <c r="A22" s="165"/>
      <c r="B22" s="166"/>
      <c r="C22" s="81" t="s">
        <v>229</v>
      </c>
      <c r="D22" s="82">
        <v>720</v>
      </c>
      <c r="E22" s="114"/>
      <c r="F22" s="90"/>
      <c r="G22" s="90"/>
      <c r="H22" s="120"/>
    </row>
    <row r="23" spans="1:8" ht="13.5" customHeight="1">
      <c r="A23" s="165"/>
      <c r="B23" s="166"/>
      <c r="C23" s="81" t="s">
        <v>230</v>
      </c>
      <c r="D23" s="82">
        <v>910</v>
      </c>
      <c r="E23" s="114"/>
      <c r="F23" s="167" t="s">
        <v>299</v>
      </c>
      <c r="G23" s="167"/>
      <c r="H23" s="168"/>
    </row>
    <row r="24" spans="1:8" ht="13.5" customHeight="1">
      <c r="A24" s="165"/>
      <c r="B24" s="166"/>
      <c r="C24" s="84" t="s">
        <v>231</v>
      </c>
      <c r="D24" s="82">
        <v>420</v>
      </c>
      <c r="E24" s="114"/>
      <c r="F24" s="99"/>
      <c r="G24" s="100"/>
      <c r="H24" s="118"/>
    </row>
    <row r="25" spans="1:8" ht="13.5" customHeight="1">
      <c r="A25" s="165"/>
      <c r="B25" s="166"/>
      <c r="C25" s="84" t="s">
        <v>275</v>
      </c>
      <c r="D25" s="82">
        <v>880</v>
      </c>
      <c r="E25" s="114"/>
      <c r="F25" s="84" t="s">
        <v>115</v>
      </c>
      <c r="G25" s="82">
        <v>260</v>
      </c>
      <c r="H25" s="95"/>
    </row>
    <row r="26" spans="1:8" ht="13.5" customHeight="1">
      <c r="A26" s="165"/>
      <c r="B26" s="166"/>
      <c r="C26" s="81" t="s">
        <v>276</v>
      </c>
      <c r="D26" s="82">
        <v>170</v>
      </c>
      <c r="E26" s="114"/>
      <c r="F26" s="81" t="s">
        <v>300</v>
      </c>
      <c r="G26" s="82">
        <v>190</v>
      </c>
      <c r="H26" s="95"/>
    </row>
    <row r="27" spans="1:8" ht="13.5" customHeight="1">
      <c r="A27" s="165"/>
      <c r="B27" s="166"/>
      <c r="C27" s="81" t="s">
        <v>277</v>
      </c>
      <c r="D27" s="82">
        <v>230</v>
      </c>
      <c r="E27" s="114"/>
      <c r="F27" s="81" t="s">
        <v>301</v>
      </c>
      <c r="G27" s="82">
        <v>300</v>
      </c>
      <c r="H27" s="95"/>
    </row>
    <row r="28" spans="1:8" ht="13.5" customHeight="1">
      <c r="A28" s="165"/>
      <c r="B28" s="166"/>
      <c r="C28" s="81" t="s">
        <v>278</v>
      </c>
      <c r="D28" s="82">
        <v>470</v>
      </c>
      <c r="E28" s="114"/>
      <c r="F28" s="84" t="s">
        <v>124</v>
      </c>
      <c r="G28" s="82">
        <v>340</v>
      </c>
      <c r="H28" s="95"/>
    </row>
    <row r="29" spans="1:8" ht="13.5" customHeight="1">
      <c r="A29" s="165"/>
      <c r="B29" s="166"/>
      <c r="C29" s="81" t="s">
        <v>279</v>
      </c>
      <c r="D29" s="82">
        <v>600</v>
      </c>
      <c r="E29" s="114"/>
      <c r="F29" s="81" t="s">
        <v>123</v>
      </c>
      <c r="G29" s="82">
        <v>210</v>
      </c>
      <c r="H29" s="95"/>
    </row>
    <row r="30" spans="1:8" ht="13.5" customHeight="1">
      <c r="A30" s="165"/>
      <c r="B30" s="166"/>
      <c r="C30" s="81" t="s">
        <v>280</v>
      </c>
      <c r="D30" s="82">
        <v>820</v>
      </c>
      <c r="E30" s="114"/>
      <c r="F30" s="96"/>
      <c r="G30" s="85"/>
      <c r="H30" s="121"/>
    </row>
    <row r="31" spans="1:8" ht="13.5" customHeight="1">
      <c r="A31" s="165"/>
      <c r="B31" s="166"/>
      <c r="C31" s="81" t="s">
        <v>235</v>
      </c>
      <c r="D31" s="82">
        <v>650</v>
      </c>
      <c r="E31" s="114"/>
      <c r="F31" s="97" t="s">
        <v>85</v>
      </c>
      <c r="G31" s="89">
        <f>SUM(G25:G29)</f>
        <v>1300</v>
      </c>
      <c r="H31" s="119">
        <f>SUM(H25:H29)</f>
        <v>0</v>
      </c>
    </row>
    <row r="32" spans="1:8" ht="13.5" customHeight="1">
      <c r="A32" s="165"/>
      <c r="B32" s="166"/>
      <c r="C32" s="84" t="s">
        <v>236</v>
      </c>
      <c r="D32" s="82">
        <v>500</v>
      </c>
      <c r="E32" s="114"/>
      <c r="F32" s="90"/>
      <c r="G32" s="90"/>
      <c r="H32" s="120"/>
    </row>
    <row r="33" spans="1:8" ht="13.5" customHeight="1">
      <c r="A33" s="165"/>
      <c r="B33" s="166"/>
      <c r="C33" s="84" t="s">
        <v>292</v>
      </c>
      <c r="D33" s="82">
        <v>530</v>
      </c>
      <c r="E33" s="114"/>
      <c r="F33" s="169" t="s">
        <v>263</v>
      </c>
      <c r="G33" s="170"/>
      <c r="H33" s="171"/>
    </row>
    <row r="34" spans="1:8" ht="13.5" customHeight="1">
      <c r="A34" s="165"/>
      <c r="B34" s="166"/>
      <c r="C34" s="81" t="s">
        <v>237</v>
      </c>
      <c r="D34" s="82">
        <v>600</v>
      </c>
      <c r="E34" s="114"/>
      <c r="F34" s="99"/>
      <c r="G34" s="100"/>
      <c r="H34" s="118"/>
    </row>
    <row r="35" spans="1:8" ht="13.5" customHeight="1">
      <c r="A35" s="165"/>
      <c r="B35" s="166"/>
      <c r="C35" s="81" t="s">
        <v>238</v>
      </c>
      <c r="D35" s="82">
        <v>570</v>
      </c>
      <c r="E35" s="114"/>
      <c r="F35" s="84" t="s">
        <v>217</v>
      </c>
      <c r="G35" s="103">
        <v>320</v>
      </c>
      <c r="H35" s="95"/>
    </row>
    <row r="36" spans="1:8" ht="13.5" customHeight="1">
      <c r="A36" s="165"/>
      <c r="B36" s="166"/>
      <c r="C36" s="81" t="s">
        <v>290</v>
      </c>
      <c r="D36" s="82">
        <v>750</v>
      </c>
      <c r="E36" s="114"/>
      <c r="F36" s="96"/>
      <c r="G36" s="91"/>
      <c r="H36" s="88"/>
    </row>
    <row r="37" spans="1:8" ht="13.5" customHeight="1">
      <c r="A37" s="165"/>
      <c r="B37" s="166"/>
      <c r="C37" s="81" t="s">
        <v>75</v>
      </c>
      <c r="D37" s="82">
        <v>1300</v>
      </c>
      <c r="E37" s="114"/>
      <c r="F37" s="97" t="s">
        <v>85</v>
      </c>
      <c r="G37" s="89">
        <f>SUM(G35:G35)</f>
        <v>320</v>
      </c>
      <c r="H37" s="119">
        <f>SUM(H35:H35)</f>
        <v>0</v>
      </c>
    </row>
    <row r="38" spans="1:8" ht="13.5" customHeight="1">
      <c r="A38" s="165"/>
      <c r="B38" s="166"/>
      <c r="C38" s="84" t="s">
        <v>291</v>
      </c>
      <c r="D38" s="82">
        <v>570</v>
      </c>
      <c r="E38" s="114"/>
      <c r="F38" s="92"/>
      <c r="G38" s="90"/>
      <c r="H38" s="120"/>
    </row>
    <row r="39" spans="1:8" ht="13.5" customHeight="1">
      <c r="A39" s="165"/>
      <c r="B39" s="166"/>
      <c r="C39" s="81" t="s">
        <v>239</v>
      </c>
      <c r="D39" s="82">
        <v>560</v>
      </c>
      <c r="E39" s="114"/>
      <c r="F39" s="167" t="s">
        <v>302</v>
      </c>
      <c r="G39" s="167"/>
      <c r="H39" s="168"/>
    </row>
    <row r="40" spans="1:8" ht="13.5" customHeight="1">
      <c r="A40" s="165"/>
      <c r="B40" s="166"/>
      <c r="C40" s="81" t="s">
        <v>73</v>
      </c>
      <c r="D40" s="82">
        <v>840</v>
      </c>
      <c r="E40" s="114"/>
      <c r="F40" s="99"/>
      <c r="G40" s="100"/>
      <c r="H40" s="118"/>
    </row>
    <row r="41" spans="1:8" ht="13.5" customHeight="1">
      <c r="A41" s="165"/>
      <c r="B41" s="166"/>
      <c r="C41" s="84" t="s">
        <v>281</v>
      </c>
      <c r="D41" s="82">
        <v>510</v>
      </c>
      <c r="E41" s="114"/>
      <c r="F41" s="81" t="s">
        <v>303</v>
      </c>
      <c r="G41" s="82">
        <v>120</v>
      </c>
      <c r="H41" s="95"/>
    </row>
    <row r="42" spans="1:8" ht="13.5" customHeight="1">
      <c r="A42" s="165"/>
      <c r="B42" s="166"/>
      <c r="C42" s="81" t="s">
        <v>282</v>
      </c>
      <c r="D42" s="82">
        <v>510</v>
      </c>
      <c r="E42" s="114"/>
      <c r="F42" s="81" t="s">
        <v>304</v>
      </c>
      <c r="G42" s="82">
        <v>350</v>
      </c>
      <c r="H42" s="95"/>
    </row>
    <row r="43" spans="1:8" ht="13.5" customHeight="1">
      <c r="A43" s="165"/>
      <c r="B43" s="166"/>
      <c r="C43" s="81" t="s">
        <v>283</v>
      </c>
      <c r="D43" s="82">
        <v>1000</v>
      </c>
      <c r="E43" s="114"/>
      <c r="F43" s="101"/>
      <c r="G43" s="102"/>
      <c r="H43" s="98"/>
    </row>
    <row r="44" spans="1:8" ht="13.5" customHeight="1">
      <c r="A44" s="165"/>
      <c r="B44" s="166"/>
      <c r="C44" s="84" t="s">
        <v>284</v>
      </c>
      <c r="D44" s="82">
        <v>650</v>
      </c>
      <c r="E44" s="114"/>
      <c r="F44" s="97" t="s">
        <v>85</v>
      </c>
      <c r="G44" s="89">
        <f>SUM(G41:G42)</f>
        <v>470</v>
      </c>
      <c r="H44" s="119">
        <f>SUM(H41:H42)</f>
        <v>0</v>
      </c>
    </row>
    <row r="45" spans="1:8" ht="13.5" customHeight="1">
      <c r="A45" s="165"/>
      <c r="B45" s="166"/>
      <c r="C45" s="81" t="s">
        <v>285</v>
      </c>
      <c r="D45" s="82">
        <v>340</v>
      </c>
      <c r="E45" s="114"/>
      <c r="F45" s="92"/>
      <c r="G45" s="90"/>
      <c r="H45" s="120"/>
    </row>
    <row r="46" spans="1:8" ht="13.5" customHeight="1">
      <c r="A46" s="165"/>
      <c r="B46" s="166"/>
      <c r="C46" s="81" t="s">
        <v>242</v>
      </c>
      <c r="D46" s="82">
        <v>690</v>
      </c>
      <c r="E46" s="114"/>
      <c r="F46" s="167" t="s">
        <v>265</v>
      </c>
      <c r="G46" s="167"/>
      <c r="H46" s="168"/>
    </row>
    <row r="47" spans="1:8" ht="13.5" customHeight="1">
      <c r="A47" s="165"/>
      <c r="B47" s="166"/>
      <c r="C47" s="81" t="s">
        <v>286</v>
      </c>
      <c r="D47" s="82">
        <v>640</v>
      </c>
      <c r="E47" s="114"/>
      <c r="F47" s="99"/>
      <c r="G47" s="100"/>
      <c r="H47" s="118"/>
    </row>
    <row r="48" spans="1:8" ht="13.5" customHeight="1">
      <c r="A48" s="165"/>
      <c r="B48" s="166"/>
      <c r="C48" s="81" t="s">
        <v>287</v>
      </c>
      <c r="D48" s="82">
        <v>210</v>
      </c>
      <c r="E48" s="114"/>
      <c r="F48" s="84" t="s">
        <v>305</v>
      </c>
      <c r="G48" s="82">
        <v>50</v>
      </c>
      <c r="H48" s="95"/>
    </row>
    <row r="49" spans="1:8" ht="13.5" customHeight="1">
      <c r="A49" s="165"/>
      <c r="B49" s="166"/>
      <c r="C49" s="81" t="s">
        <v>288</v>
      </c>
      <c r="D49" s="82">
        <v>250</v>
      </c>
      <c r="E49" s="114"/>
      <c r="F49" s="84" t="s">
        <v>306</v>
      </c>
      <c r="G49" s="82">
        <v>190</v>
      </c>
      <c r="H49" s="95"/>
    </row>
    <row r="50" spans="1:8" ht="13.5" customHeight="1">
      <c r="A50" s="165"/>
      <c r="B50" s="166"/>
      <c r="C50" s="81" t="s">
        <v>82</v>
      </c>
      <c r="D50" s="82">
        <v>440</v>
      </c>
      <c r="E50" s="114"/>
      <c r="F50" s="84" t="s">
        <v>307</v>
      </c>
      <c r="G50" s="82">
        <v>470</v>
      </c>
      <c r="H50" s="95"/>
    </row>
    <row r="51" spans="1:8" ht="13.5" customHeight="1">
      <c r="A51" s="165"/>
      <c r="B51" s="166"/>
      <c r="C51" s="84" t="s">
        <v>83</v>
      </c>
      <c r="D51" s="82">
        <v>120</v>
      </c>
      <c r="E51" s="114"/>
      <c r="F51" s="81" t="s">
        <v>171</v>
      </c>
      <c r="G51" s="82">
        <v>140</v>
      </c>
      <c r="H51" s="95"/>
    </row>
    <row r="52" spans="1:8" ht="13.5" customHeight="1">
      <c r="A52" s="165"/>
      <c r="B52" s="166"/>
      <c r="C52" s="84" t="s">
        <v>289</v>
      </c>
      <c r="D52" s="82">
        <v>520</v>
      </c>
      <c r="E52" s="114"/>
      <c r="F52" s="81" t="s">
        <v>175</v>
      </c>
      <c r="G52" s="82">
        <v>110</v>
      </c>
      <c r="H52" s="95"/>
    </row>
    <row r="53" spans="1:8" ht="13.5" customHeight="1">
      <c r="A53" s="161" t="s">
        <v>84</v>
      </c>
      <c r="B53" s="159">
        <f>D54+G31+G21+G12+G37+G44+G54</f>
        <v>33180</v>
      </c>
      <c r="C53" s="101"/>
      <c r="D53" s="91"/>
      <c r="E53" s="122"/>
      <c r="F53" s="101"/>
      <c r="G53" s="91"/>
      <c r="H53" s="88"/>
    </row>
    <row r="54" spans="1:8" ht="13.5" customHeight="1" thickBot="1">
      <c r="A54" s="162"/>
      <c r="B54" s="160"/>
      <c r="C54" s="104" t="s">
        <v>85</v>
      </c>
      <c r="D54" s="105">
        <f>SUM(D7:D52)</f>
        <v>28770</v>
      </c>
      <c r="E54" s="123">
        <f>SUM(E7:E52)</f>
        <v>0</v>
      </c>
      <c r="F54" s="106" t="s">
        <v>85</v>
      </c>
      <c r="G54" s="105">
        <f>SUM(G48:G52)</f>
        <v>960</v>
      </c>
      <c r="H54" s="124">
        <f>SUM(H48:H52)</f>
        <v>0</v>
      </c>
    </row>
  </sheetData>
  <sheetProtection sheet="1"/>
  <mergeCells count="16">
    <mergeCell ref="A1:C1"/>
    <mergeCell ref="D1:E1"/>
    <mergeCell ref="A2:C2"/>
    <mergeCell ref="D2:E2"/>
    <mergeCell ref="A3:B3"/>
    <mergeCell ref="C4:H4"/>
    <mergeCell ref="B53:B54"/>
    <mergeCell ref="A53:A54"/>
    <mergeCell ref="A4:B52"/>
    <mergeCell ref="F23:H23"/>
    <mergeCell ref="F33:H33"/>
    <mergeCell ref="F39:H39"/>
    <mergeCell ref="F46:H46"/>
    <mergeCell ref="C5:E5"/>
    <mergeCell ref="F5:H5"/>
    <mergeCell ref="F14:H14"/>
  </mergeCells>
  <conditionalFormatting sqref="E7">
    <cfRule type="cellIs" priority="74" dxfId="121" operator="greaterThan" stopIfTrue="1">
      <formula>$D$7</formula>
    </cfRule>
  </conditionalFormatting>
  <conditionalFormatting sqref="E8">
    <cfRule type="cellIs" priority="73" dxfId="121" operator="greaterThan" stopIfTrue="1">
      <formula>$D$8</formula>
    </cfRule>
  </conditionalFormatting>
  <conditionalFormatting sqref="E9">
    <cfRule type="cellIs" priority="72" dxfId="121" operator="greaterThan" stopIfTrue="1">
      <formula>$D$9</formula>
    </cfRule>
  </conditionalFormatting>
  <conditionalFormatting sqref="E10">
    <cfRule type="cellIs" priority="71" dxfId="121" operator="greaterThan" stopIfTrue="1">
      <formula>$D$10</formula>
    </cfRule>
  </conditionalFormatting>
  <conditionalFormatting sqref="E11">
    <cfRule type="cellIs" priority="70" dxfId="121" operator="greaterThan" stopIfTrue="1">
      <formula>$D$11</formula>
    </cfRule>
  </conditionalFormatting>
  <conditionalFormatting sqref="E12">
    <cfRule type="cellIs" priority="69" dxfId="121" operator="greaterThan" stopIfTrue="1">
      <formula>$D$12</formula>
    </cfRule>
  </conditionalFormatting>
  <conditionalFormatting sqref="E13">
    <cfRule type="cellIs" priority="68" dxfId="121" operator="greaterThan" stopIfTrue="1">
      <formula>$D$13</formula>
    </cfRule>
  </conditionalFormatting>
  <conditionalFormatting sqref="E14">
    <cfRule type="cellIs" priority="67" dxfId="121" operator="greaterThan" stopIfTrue="1">
      <formula>$D$14</formula>
    </cfRule>
  </conditionalFormatting>
  <conditionalFormatting sqref="E15">
    <cfRule type="cellIs" priority="66" dxfId="121" operator="greaterThan" stopIfTrue="1">
      <formula>$D$15</formula>
    </cfRule>
  </conditionalFormatting>
  <conditionalFormatting sqref="E16">
    <cfRule type="cellIs" priority="65" dxfId="121" operator="greaterThan" stopIfTrue="1">
      <formula>$D$16</formula>
    </cfRule>
  </conditionalFormatting>
  <conditionalFormatting sqref="E17">
    <cfRule type="cellIs" priority="64" dxfId="121" operator="greaterThan" stopIfTrue="1">
      <formula>$D$17</formula>
    </cfRule>
  </conditionalFormatting>
  <conditionalFormatting sqref="E18">
    <cfRule type="cellIs" priority="63" dxfId="121" operator="greaterThan" stopIfTrue="1">
      <formula>$D$18</formula>
    </cfRule>
  </conditionalFormatting>
  <conditionalFormatting sqref="E19">
    <cfRule type="cellIs" priority="62" dxfId="121" operator="greaterThan" stopIfTrue="1">
      <formula>$D$19</formula>
    </cfRule>
  </conditionalFormatting>
  <conditionalFormatting sqref="E20">
    <cfRule type="cellIs" priority="61" dxfId="121" operator="greaterThan" stopIfTrue="1">
      <formula>$D$20</formula>
    </cfRule>
  </conditionalFormatting>
  <conditionalFormatting sqref="E21">
    <cfRule type="cellIs" priority="60" dxfId="121" operator="greaterThan" stopIfTrue="1">
      <formula>$D$21</formula>
    </cfRule>
  </conditionalFormatting>
  <conditionalFormatting sqref="E22">
    <cfRule type="cellIs" priority="59" dxfId="121" operator="greaterThan" stopIfTrue="1">
      <formula>$D$22</formula>
    </cfRule>
  </conditionalFormatting>
  <conditionalFormatting sqref="E23">
    <cfRule type="cellIs" priority="58" dxfId="121" operator="greaterThan" stopIfTrue="1">
      <formula>$D$23</formula>
    </cfRule>
  </conditionalFormatting>
  <conditionalFormatting sqref="E24">
    <cfRule type="cellIs" priority="57" dxfId="121" operator="greaterThan" stopIfTrue="1">
      <formula>$D$24</formula>
    </cfRule>
  </conditionalFormatting>
  <conditionalFormatting sqref="E25">
    <cfRule type="cellIs" priority="56" dxfId="121" operator="greaterThan" stopIfTrue="1">
      <formula>$D$25</formula>
    </cfRule>
  </conditionalFormatting>
  <conditionalFormatting sqref="E26">
    <cfRule type="cellIs" priority="55" dxfId="121" operator="greaterThan" stopIfTrue="1">
      <formula>$D$26</formula>
    </cfRule>
  </conditionalFormatting>
  <conditionalFormatting sqref="E27">
    <cfRule type="cellIs" priority="54" dxfId="121" operator="greaterThan" stopIfTrue="1">
      <formula>$D$27</formula>
    </cfRule>
  </conditionalFormatting>
  <conditionalFormatting sqref="E28">
    <cfRule type="cellIs" priority="53" dxfId="121" operator="greaterThan" stopIfTrue="1">
      <formula>$D$28</formula>
    </cfRule>
  </conditionalFormatting>
  <conditionalFormatting sqref="E29">
    <cfRule type="cellIs" priority="52" dxfId="121" operator="greaterThan" stopIfTrue="1">
      <formula>$D$29</formula>
    </cfRule>
  </conditionalFormatting>
  <conditionalFormatting sqref="E30">
    <cfRule type="cellIs" priority="51" dxfId="121" operator="greaterThan" stopIfTrue="1">
      <formula>$D$30</formula>
    </cfRule>
  </conditionalFormatting>
  <conditionalFormatting sqref="E31">
    <cfRule type="cellIs" priority="50" dxfId="121" operator="greaterThan" stopIfTrue="1">
      <formula>$D$31</formula>
    </cfRule>
  </conditionalFormatting>
  <conditionalFormatting sqref="E32">
    <cfRule type="cellIs" priority="49" dxfId="121" operator="greaterThan" stopIfTrue="1">
      <formula>$D$32</formula>
    </cfRule>
  </conditionalFormatting>
  <conditionalFormatting sqref="E33">
    <cfRule type="cellIs" priority="48" dxfId="121" operator="greaterThan" stopIfTrue="1">
      <formula>$D$33</formula>
    </cfRule>
  </conditionalFormatting>
  <conditionalFormatting sqref="E34">
    <cfRule type="cellIs" priority="47" dxfId="121" operator="greaterThan" stopIfTrue="1">
      <formula>$D$34</formula>
    </cfRule>
  </conditionalFormatting>
  <conditionalFormatting sqref="E35">
    <cfRule type="cellIs" priority="46" dxfId="121" operator="greaterThan" stopIfTrue="1">
      <formula>$D$35</formula>
    </cfRule>
  </conditionalFormatting>
  <conditionalFormatting sqref="E36">
    <cfRule type="cellIs" priority="45" dxfId="121" operator="greaterThan" stopIfTrue="1">
      <formula>$D$36</formula>
    </cfRule>
  </conditionalFormatting>
  <conditionalFormatting sqref="E37">
    <cfRule type="cellIs" priority="44" dxfId="121" operator="greaterThan" stopIfTrue="1">
      <formula>$D$37</formula>
    </cfRule>
  </conditionalFormatting>
  <conditionalFormatting sqref="E38">
    <cfRule type="cellIs" priority="43" dxfId="121" operator="greaterThan" stopIfTrue="1">
      <formula>$D$38</formula>
    </cfRule>
  </conditionalFormatting>
  <conditionalFormatting sqref="E39">
    <cfRule type="cellIs" priority="42" dxfId="121" operator="greaterThan" stopIfTrue="1">
      <formula>$D$39</formula>
    </cfRule>
  </conditionalFormatting>
  <conditionalFormatting sqref="E40">
    <cfRule type="cellIs" priority="41" dxfId="121" operator="greaterThan" stopIfTrue="1">
      <formula>$D$40</formula>
    </cfRule>
  </conditionalFormatting>
  <conditionalFormatting sqref="E41">
    <cfRule type="cellIs" priority="40" dxfId="121" operator="greaterThan" stopIfTrue="1">
      <formula>$D$41</formula>
    </cfRule>
  </conditionalFormatting>
  <conditionalFormatting sqref="E42">
    <cfRule type="cellIs" priority="39" dxfId="121" operator="greaterThan" stopIfTrue="1">
      <formula>$D$42</formula>
    </cfRule>
  </conditionalFormatting>
  <conditionalFormatting sqref="E43">
    <cfRule type="cellIs" priority="38" dxfId="121" operator="greaterThan" stopIfTrue="1">
      <formula>$D$43</formula>
    </cfRule>
  </conditionalFormatting>
  <conditionalFormatting sqref="E44">
    <cfRule type="cellIs" priority="37" dxfId="121" operator="greaterThan" stopIfTrue="1">
      <formula>$D$44</formula>
    </cfRule>
  </conditionalFormatting>
  <conditionalFormatting sqref="E45">
    <cfRule type="cellIs" priority="36" dxfId="121" operator="greaterThan" stopIfTrue="1">
      <formula>$D$45</formula>
    </cfRule>
  </conditionalFormatting>
  <conditionalFormatting sqref="E46">
    <cfRule type="cellIs" priority="35" dxfId="121" operator="greaterThan" stopIfTrue="1">
      <formula>$D$46</formula>
    </cfRule>
  </conditionalFormatting>
  <conditionalFormatting sqref="E47">
    <cfRule type="cellIs" priority="34" dxfId="121" operator="greaterThan" stopIfTrue="1">
      <formula>$D$47</formula>
    </cfRule>
  </conditionalFormatting>
  <conditionalFormatting sqref="E48">
    <cfRule type="cellIs" priority="33" dxfId="121" operator="greaterThan" stopIfTrue="1">
      <formula>$D$48</formula>
    </cfRule>
  </conditionalFormatting>
  <conditionalFormatting sqref="E49">
    <cfRule type="cellIs" priority="32" dxfId="121" operator="greaterThan" stopIfTrue="1">
      <formula>$D$49</formula>
    </cfRule>
  </conditionalFormatting>
  <conditionalFormatting sqref="E50">
    <cfRule type="cellIs" priority="31" dxfId="121" operator="greaterThan" stopIfTrue="1">
      <formula>$D$50</formula>
    </cfRule>
  </conditionalFormatting>
  <conditionalFormatting sqref="E51">
    <cfRule type="cellIs" priority="30" dxfId="121" operator="greaterThan" stopIfTrue="1">
      <formula>$D$51</formula>
    </cfRule>
  </conditionalFormatting>
  <conditionalFormatting sqref="E52">
    <cfRule type="cellIs" priority="29" dxfId="121" operator="greaterThan" stopIfTrue="1">
      <formula>$D$52</formula>
    </cfRule>
  </conditionalFormatting>
  <conditionalFormatting sqref="H7">
    <cfRule type="cellIs" priority="28" dxfId="121" operator="greaterThan" stopIfTrue="1">
      <formula>$G$7</formula>
    </cfRule>
  </conditionalFormatting>
  <conditionalFormatting sqref="H8">
    <cfRule type="cellIs" priority="27" dxfId="121" operator="greaterThan" stopIfTrue="1">
      <formula>$G$8</formula>
    </cfRule>
  </conditionalFormatting>
  <conditionalFormatting sqref="H9">
    <cfRule type="cellIs" priority="26" dxfId="121" operator="greaterThan" stopIfTrue="1">
      <formula>$G$9</formula>
    </cfRule>
  </conditionalFormatting>
  <conditionalFormatting sqref="H10">
    <cfRule type="cellIs" priority="25" dxfId="121" operator="greaterThan" stopIfTrue="1">
      <formula>$G$10</formula>
    </cfRule>
  </conditionalFormatting>
  <conditionalFormatting sqref="H16">
    <cfRule type="cellIs" priority="24" dxfId="121" operator="greaterThan" stopIfTrue="1">
      <formula>$G$16</formula>
    </cfRule>
  </conditionalFormatting>
  <conditionalFormatting sqref="H17">
    <cfRule type="cellIs" priority="23" dxfId="121" operator="greaterThan" stopIfTrue="1">
      <formula>$G$17</formula>
    </cfRule>
  </conditionalFormatting>
  <conditionalFormatting sqref="H18">
    <cfRule type="cellIs" priority="22" dxfId="121" operator="greaterThan" stopIfTrue="1">
      <formula>$G$18</formula>
    </cfRule>
  </conditionalFormatting>
  <conditionalFormatting sqref="H19">
    <cfRule type="cellIs" priority="21" dxfId="121" operator="greaterThan" stopIfTrue="1">
      <formula>$G$19</formula>
    </cfRule>
  </conditionalFormatting>
  <conditionalFormatting sqref="H21">
    <cfRule type="cellIs" priority="20" dxfId="121" operator="greaterThan" stopIfTrue="1">
      <formula>$G$31</formula>
    </cfRule>
  </conditionalFormatting>
  <conditionalFormatting sqref="H12">
    <cfRule type="cellIs" priority="19" dxfId="121" operator="greaterThan" stopIfTrue="1">
      <formula>$G$12</formula>
    </cfRule>
  </conditionalFormatting>
  <conditionalFormatting sqref="H25">
    <cfRule type="cellIs" priority="17" dxfId="121" operator="greaterThan" stopIfTrue="1">
      <formula>$G$25</formula>
    </cfRule>
  </conditionalFormatting>
  <conditionalFormatting sqref="H26">
    <cfRule type="cellIs" priority="16" dxfId="121" operator="greaterThan" stopIfTrue="1">
      <formula>$G$26</formula>
    </cfRule>
  </conditionalFormatting>
  <conditionalFormatting sqref="H27">
    <cfRule type="cellIs" priority="15" dxfId="121" operator="greaterThan" stopIfTrue="1">
      <formula>$G$27</formula>
    </cfRule>
  </conditionalFormatting>
  <conditionalFormatting sqref="H28">
    <cfRule type="cellIs" priority="13" dxfId="121" operator="greaterThan" stopIfTrue="1">
      <formula>$G$28</formula>
    </cfRule>
    <cfRule type="cellIs" priority="14" dxfId="121" operator="greaterThan" stopIfTrue="1">
      <formula>$G$28</formula>
    </cfRule>
  </conditionalFormatting>
  <conditionalFormatting sqref="H29">
    <cfRule type="cellIs" priority="12" dxfId="121" operator="greaterThan" stopIfTrue="1">
      <formula>$G$29</formula>
    </cfRule>
  </conditionalFormatting>
  <conditionalFormatting sqref="H31">
    <cfRule type="cellIs" priority="11" dxfId="121" operator="greaterThan" stopIfTrue="1">
      <formula>$G$31</formula>
    </cfRule>
  </conditionalFormatting>
  <conditionalFormatting sqref="H35">
    <cfRule type="cellIs" priority="10" dxfId="121" operator="greaterThan" stopIfTrue="1">
      <formula>$G$35</formula>
    </cfRule>
  </conditionalFormatting>
  <conditionalFormatting sqref="H37">
    <cfRule type="cellIs" priority="9" dxfId="121" operator="greaterThan" stopIfTrue="1">
      <formula>$G$37</formula>
    </cfRule>
  </conditionalFormatting>
  <conditionalFormatting sqref="H42">
    <cfRule type="cellIs" priority="7" dxfId="121" operator="greaterThan" stopIfTrue="1">
      <formula>$G$42</formula>
    </cfRule>
  </conditionalFormatting>
  <conditionalFormatting sqref="H44">
    <cfRule type="cellIs" priority="6" dxfId="121" operator="greaterThan" stopIfTrue="1">
      <formula>$G$44</formula>
    </cfRule>
  </conditionalFormatting>
  <conditionalFormatting sqref="H48">
    <cfRule type="cellIs" priority="5" dxfId="121" operator="greaterThan" stopIfTrue="1">
      <formula>$G$48</formula>
    </cfRule>
  </conditionalFormatting>
  <conditionalFormatting sqref="H49">
    <cfRule type="cellIs" priority="4" dxfId="121" operator="greaterThan" stopIfTrue="1">
      <formula>$G$49</formula>
    </cfRule>
  </conditionalFormatting>
  <conditionalFormatting sqref="H50">
    <cfRule type="cellIs" priority="3" dxfId="121" operator="greaterThan" stopIfTrue="1">
      <formula>$G$50</formula>
    </cfRule>
  </conditionalFormatting>
  <conditionalFormatting sqref="H51">
    <cfRule type="cellIs" priority="2" dxfId="121" operator="greaterThan" stopIfTrue="1">
      <formula>$G$51</formula>
    </cfRule>
  </conditionalFormatting>
  <conditionalFormatting sqref="H52">
    <cfRule type="cellIs" priority="1" dxfId="121" operator="greaterThan" stopIfTrue="1">
      <formula>$G$52</formula>
    </cfRule>
  </conditionalFormatting>
  <dataValidations count="3">
    <dataValidation allowBlank="1" showInputMessage="1" showErrorMessage="1" promptTitle="合計枚数" prompt="合計枚数が表示されます。" sqref="H2"/>
    <dataValidation type="custom" allowBlank="1" showInputMessage="1" showErrorMessage="1" errorTitle="単位" error="最低10枚単位で入力してください！" sqref="H36 H20 E54 H43">
      <formula1>(H36/10)-(ROUNDDOWN(H36/10,0))=0</formula1>
    </dataValidation>
    <dataValidation type="custom" allowBlank="1" showInputMessage="1" showErrorMessage="1" errorTitle="枚数" error="最低１０枚単位で入力してください" imeMode="off" sqref="H48:H53 H7:H10 H16:H19 H25:H30 H35 H41:H42 E7:E53">
      <formula1>(H48/10)-(ROUNDDOWN(H48/10,0))=0</formula1>
    </dataValidation>
  </dataValidations>
  <printOptions horizontalCentered="1" verticalCentered="1"/>
  <pageMargins left="0.3937007874015748" right="0" top="0.41" bottom="0.1968503937007874" header="0.2" footer="0.5118110236220472"/>
  <pageSetup horizontalDpi="600" verticalDpi="600" orientation="landscape" paperSize="12" r:id="rId1"/>
  <headerFooter alignWithMargins="0">
    <oddHeader>&amp;R&amp;F&amp;A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総務</cp:lastModifiedBy>
  <cp:lastPrinted>2017-09-25T00:50:37Z</cp:lastPrinted>
  <dcterms:created xsi:type="dcterms:W3CDTF">2010-07-31T02:49:25Z</dcterms:created>
  <dcterms:modified xsi:type="dcterms:W3CDTF">2018-09-26T06:12:53Z</dcterms:modified>
  <cp:category/>
  <cp:version/>
  <cp:contentType/>
  <cp:contentStatus/>
</cp:coreProperties>
</file>